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fn.BAHTTEXT" hidden="1">#NAME?</definedName>
    <definedName name="_xlnm.Print_Area" localSheetId="0">'0'!$A$1:$L$64</definedName>
    <definedName name="_xlnm.Print_Area" localSheetId="2">'Bez vzorcov a zvýraznení'!$A$1:$L$64</definedName>
    <definedName name="_xlnm.Print_Area" localSheetId="1">'Vzor - nekopírovať'!$A$1:$L$64</definedName>
  </definedNames>
  <calcPr fullCalcOnLoad="1"/>
</workbook>
</file>

<file path=xl/sharedStrings.xml><?xml version="1.0" encoding="utf-8"?>
<sst xmlns="http://schemas.openxmlformats.org/spreadsheetml/2006/main" count="205" uniqueCount="64">
  <si>
    <t>Okres:</t>
  </si>
  <si>
    <t>Poľovný revír:</t>
  </si>
  <si>
    <t>Priemer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</si>
  <si>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</si>
  <si>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</si>
  <si>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</si>
  <si>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</si>
  <si>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</si>
  <si>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</si>
  <si>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</si>
  <si>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</si>
  <si>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</si>
  <si>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</si>
  <si>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</si>
  <si>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</si>
  <si>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 xml:space="preserve"> </t>
  </si>
  <si>
    <t>TABUĽKA</t>
  </si>
  <si>
    <t>Poľovná oblasť:</t>
  </si>
  <si>
    <t>S VII  Štiavnické pohorie</t>
  </si>
  <si>
    <t>Číslo poľovníckej trofeje</t>
  </si>
  <si>
    <t>VZOR</t>
  </si>
  <si>
    <t>Levice</t>
  </si>
  <si>
    <t>"Berianka" Devičany</t>
  </si>
  <si>
    <t>Užívateľ poľovného revíru:</t>
  </si>
  <si>
    <t>Lesy SR, š.p., OZ Levice</t>
  </si>
  <si>
    <t>Ján Vzor</t>
  </si>
  <si>
    <t>Adresa lovca:</t>
  </si>
  <si>
    <t>Levice, Vzorová 87</t>
  </si>
  <si>
    <t>Dátum ulovenia:</t>
  </si>
  <si>
    <t xml:space="preserve">Vek: </t>
  </si>
  <si>
    <t>rokov</t>
  </si>
  <si>
    <t>na hodnotenie muflóních rohov podľa C.I.C.</t>
  </si>
  <si>
    <t>Hmotnosť vyvrhnutého muflóna bez hlavy:</t>
  </si>
  <si>
    <t xml:space="preserve">   kg</t>
  </si>
  <si>
    <t>Lovec (meno a priezvisko):</t>
  </si>
  <si>
    <t>Merané veličiny</t>
  </si>
  <si>
    <t>Konšt.</t>
  </si>
  <si>
    <t>cm</t>
  </si>
  <si>
    <t xml:space="preserve">  Dĺžka rohov</t>
  </si>
  <si>
    <t>pravý cm</t>
  </si>
  <si>
    <t>ľavý cm</t>
  </si>
  <si>
    <t xml:space="preserve">  Obvod rohov v 1/3</t>
  </si>
  <si>
    <t xml:space="preserve">  Obvod rohov v 2/3</t>
  </si>
  <si>
    <t xml:space="preserve">  Obvod rohov v 3/3</t>
  </si>
  <si>
    <t xml:space="preserve">  Rozpätie rohov</t>
  </si>
  <si>
    <t>P r i r á ž k y</t>
  </si>
  <si>
    <t xml:space="preserve">  Zafarbenie</t>
  </si>
  <si>
    <t xml:space="preserve">  Vrúbkovanie rohov</t>
  </si>
  <si>
    <t xml:space="preserve">  Vinutie rohov</t>
  </si>
  <si>
    <t>0 - 5 bodov</t>
  </si>
  <si>
    <t xml:space="preserve">       Z r á ž k y</t>
  </si>
  <si>
    <t xml:space="preserve">  Kladné body spolu</t>
  </si>
  <si>
    <t xml:space="preserve">   Záporné body spolu</t>
  </si>
  <si>
    <t>KONEČNÁ BODOVÁ HODNOTA TROFEJE</t>
  </si>
  <si>
    <t xml:space="preserve">  Vrastavosť rohov</t>
  </si>
  <si>
    <t xml:space="preserve">  Asymetria a tvarové chyby</t>
  </si>
  <si>
    <t>0 - 3 body</t>
  </si>
  <si>
    <t>0 - 2 body</t>
  </si>
  <si>
    <t>C index</t>
  </si>
  <si>
    <t>Rozpätie rohov merané na vonkajších hranách</t>
  </si>
  <si>
    <t>Rozpätie merané na vrcholoch hrotov rohov (cm)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</si>
  <si>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</si>
  <si>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</si>
  <si>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Levice,   24. 3. 2005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</si>
</sst>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%"/>
    <numFmt numFmtId="181" formatCode="0.0"/>
    <numFmt numFmtId="182" formatCode="0.000"/>
    <numFmt numFmtId="183" formatCode="0.0000"/>
  </numFmts>
  <fonts count="41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11"/>
      <color indexed="62"/>
      <name val="Arial CE"/>
      <family val="2"/>
    </font>
    <font>
      <sz val="18"/>
      <name val="Arial CE"/>
      <family val="2"/>
    </font>
    <font>
      <sz val="26"/>
      <name val="Arial CE"/>
      <family val="2"/>
    </font>
    <font>
      <sz val="6"/>
      <name val="Arial CE"/>
      <family val="0"/>
    </font>
    <font>
      <sz val="16"/>
      <name val="Arial CE"/>
      <family val="0"/>
    </font>
    <font>
      <u val="single"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0"/>
    </font>
    <font>
      <b/>
      <i/>
      <sz val="13"/>
      <name val="Arial CE"/>
      <family val="0"/>
    </font>
    <font>
      <sz val="13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color indexed="62"/>
      <name val="Arial CE"/>
      <family val="2"/>
    </font>
    <font>
      <sz val="11"/>
      <color indexed="62"/>
      <name val="Arial CE"/>
      <family val="2"/>
    </font>
    <font>
      <sz val="6"/>
      <name val="Arial"/>
      <family val="0"/>
    </font>
    <font>
      <i/>
      <sz val="6"/>
      <name val="Arial CE"/>
      <family val="2"/>
    </font>
    <font>
      <b/>
      <i/>
      <sz val="12"/>
      <color indexed="62"/>
      <name val="Arial CE"/>
      <family val="2"/>
    </font>
    <font>
      <b/>
      <i/>
      <sz val="10"/>
      <color indexed="62"/>
      <name val="Arial CE"/>
      <family val="2"/>
    </font>
    <font>
      <b/>
      <i/>
      <sz val="14"/>
      <color indexed="62"/>
      <name val="Arial CE"/>
      <family val="2"/>
    </font>
    <font>
      <b/>
      <i/>
      <sz val="12"/>
      <color indexed="12"/>
      <name val="Arial CE"/>
      <family val="2"/>
    </font>
    <font>
      <b/>
      <i/>
      <sz val="10"/>
      <color indexed="12"/>
      <name val="Arial CE"/>
      <family val="2"/>
    </font>
    <font>
      <b/>
      <i/>
      <sz val="14"/>
      <color indexed="12"/>
      <name val="Arial CE"/>
      <family val="2"/>
    </font>
    <font>
      <b/>
      <i/>
      <sz val="16"/>
      <color indexed="62"/>
      <name val="Arial CE"/>
      <family val="2"/>
    </font>
    <font>
      <b/>
      <i/>
      <sz val="10"/>
      <color indexed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12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Border="1" applyAlignment="1" applyProtection="1">
      <alignment horizontal="center"/>
      <protection/>
    </xf>
    <xf numFmtId="0" fontId="16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/>
    </xf>
    <xf numFmtId="0" fontId="8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/>
    </xf>
    <xf numFmtId="0" fontId="8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/>
    </xf>
    <xf numFmtId="0" fontId="8" fillId="3" borderId="5" xfId="0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 applyProtection="1">
      <alignment horizontal="center"/>
      <protection/>
    </xf>
    <xf numFmtId="2" fontId="27" fillId="3" borderId="3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3" borderId="1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25" fillId="3" borderId="6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2" fontId="5" fillId="3" borderId="7" xfId="0" applyNumberFormat="1" applyFont="1" applyFill="1" applyBorder="1" applyAlignment="1" applyProtection="1">
      <alignment horizontal="center" vertical="center"/>
      <protection/>
    </xf>
    <xf numFmtId="2" fontId="26" fillId="3" borderId="14" xfId="0" applyNumberFormat="1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2" fontId="30" fillId="3" borderId="15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 applyProtection="1">
      <alignment horizontal="center" vertical="center"/>
      <protection locked="0"/>
    </xf>
    <xf numFmtId="2" fontId="21" fillId="0" borderId="16" xfId="0" applyNumberFormat="1" applyFont="1" applyFill="1" applyBorder="1" applyAlignment="1" applyProtection="1">
      <alignment horizontal="center" vertical="center"/>
      <protection locked="0"/>
    </xf>
    <xf numFmtId="2" fontId="32" fillId="3" borderId="3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 applyProtection="1">
      <alignment horizontal="center" vertical="center"/>
      <protection locked="0"/>
    </xf>
    <xf numFmtId="2" fontId="35" fillId="3" borderId="3" xfId="0" applyNumberFormat="1" applyFont="1" applyFill="1" applyBorder="1" applyAlignment="1">
      <alignment horizontal="center" vertical="center"/>
    </xf>
    <xf numFmtId="2" fontId="36" fillId="3" borderId="3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7" fillId="0" borderId="18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24" fillId="2" borderId="1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 horizontal="center"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0" fontId="7" fillId="3" borderId="10" xfId="0" applyFont="1" applyFill="1" applyBorder="1" applyAlignment="1" applyProtection="1">
      <alignment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2" fontId="1" fillId="0" borderId="20" xfId="0" applyNumberFormat="1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 horizontal="center" vertical="center"/>
      <protection/>
    </xf>
    <xf numFmtId="2" fontId="1" fillId="0" borderId="8" xfId="0" applyNumberFormat="1" applyFont="1" applyFill="1" applyBorder="1" applyAlignment="1" applyProtection="1">
      <alignment horizontal="center" vertical="center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center" vertical="center"/>
      <protection/>
    </xf>
    <xf numFmtId="2" fontId="1" fillId="0" borderId="5" xfId="0" applyNumberFormat="1" applyFont="1" applyFill="1" applyBorder="1" applyAlignment="1" applyProtection="1">
      <alignment horizontal="center" vertical="center"/>
      <protection/>
    </xf>
    <xf numFmtId="2" fontId="27" fillId="3" borderId="3" xfId="0" applyNumberFormat="1" applyFont="1" applyFill="1" applyBorder="1" applyAlignment="1" applyProtection="1">
      <alignment horizontal="center" vertical="center"/>
      <protection/>
    </xf>
    <xf numFmtId="2" fontId="30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2" fontId="1" fillId="3" borderId="12" xfId="0" applyNumberFormat="1" applyFont="1" applyFill="1" applyBorder="1" applyAlignment="1" applyProtection="1">
      <alignment horizontal="center" vertical="center"/>
      <protection/>
    </xf>
    <xf numFmtId="2" fontId="8" fillId="3" borderId="12" xfId="0" applyNumberFormat="1" applyFont="1" applyFill="1" applyBorder="1" applyAlignment="1" applyProtection="1">
      <alignment horizontal="center" vertical="center"/>
      <protection/>
    </xf>
    <xf numFmtId="2" fontId="30" fillId="3" borderId="16" xfId="0" applyNumberFormat="1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12" xfId="0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25" fillId="3" borderId="6" xfId="0" applyFont="1" applyFill="1" applyBorder="1" applyAlignment="1" applyProtection="1">
      <alignment horizontal="center"/>
      <protection/>
    </xf>
    <xf numFmtId="2" fontId="21" fillId="0" borderId="3" xfId="0" applyNumberFormat="1" applyFont="1" applyFill="1" applyBorder="1" applyAlignment="1" applyProtection="1">
      <alignment horizontal="center" vertical="center"/>
      <protection/>
    </xf>
    <xf numFmtId="2" fontId="21" fillId="0" borderId="16" xfId="0" applyNumberFormat="1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/>
      <protection/>
    </xf>
    <xf numFmtId="2" fontId="1" fillId="0" borderId="23" xfId="0" applyNumberFormat="1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2" fontId="32" fillId="3" borderId="3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/>
      <protection/>
    </xf>
    <xf numFmtId="2" fontId="21" fillId="0" borderId="17" xfId="0" applyNumberFormat="1" applyFont="1" applyFill="1" applyBorder="1" applyAlignment="1" applyProtection="1">
      <alignment horizontal="center" vertical="center"/>
      <protection/>
    </xf>
    <xf numFmtId="2" fontId="35" fillId="3" borderId="3" xfId="0" applyNumberFormat="1" applyFont="1" applyFill="1" applyBorder="1" applyAlignment="1" applyProtection="1">
      <alignment horizontal="center" vertical="center"/>
      <protection/>
    </xf>
    <xf numFmtId="0" fontId="9" fillId="3" borderId="13" xfId="0" applyFont="1" applyFill="1" applyBorder="1" applyAlignment="1" applyProtection="1">
      <alignment/>
      <protection/>
    </xf>
    <xf numFmtId="2" fontId="36" fillId="3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left" vertic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5" fillId="0" borderId="7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/>
      <protection/>
    </xf>
    <xf numFmtId="0" fontId="24" fillId="0" borderId="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25" fillId="0" borderId="6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81" fontId="1" fillId="0" borderId="19" xfId="0" applyNumberFormat="1" applyFont="1" applyFill="1" applyBorder="1" applyAlignment="1" applyProtection="1">
      <alignment horizontal="center" vertical="center"/>
      <protection locked="0"/>
    </xf>
    <xf numFmtId="181" fontId="1" fillId="0" borderId="20" xfId="0" applyNumberFormat="1" applyFont="1" applyFill="1" applyBorder="1" applyAlignment="1" applyProtection="1">
      <alignment horizontal="center" vertical="center"/>
      <protection locked="0"/>
    </xf>
    <xf numFmtId="181" fontId="1" fillId="0" borderId="21" xfId="0" applyNumberFormat="1" applyFont="1" applyFill="1" applyBorder="1" applyAlignment="1" applyProtection="1">
      <alignment horizontal="center" vertical="center"/>
      <protection locked="0"/>
    </xf>
    <xf numFmtId="181" fontId="1" fillId="0" borderId="8" xfId="0" applyNumberFormat="1" applyFont="1" applyFill="1" applyBorder="1" applyAlignment="1" applyProtection="1">
      <alignment horizontal="center" vertical="center"/>
      <protection locked="0"/>
    </xf>
    <xf numFmtId="181" fontId="1" fillId="0" borderId="22" xfId="0" applyNumberFormat="1" applyFont="1" applyFill="1" applyBorder="1" applyAlignment="1" applyProtection="1">
      <alignment horizontal="center" vertical="center"/>
      <protection locked="0"/>
    </xf>
    <xf numFmtId="181" fontId="1" fillId="0" borderId="5" xfId="0" applyNumberFormat="1" applyFont="1" applyFill="1" applyBorder="1" applyAlignment="1" applyProtection="1">
      <alignment horizontal="center" vertical="center"/>
      <protection locked="0"/>
    </xf>
    <xf numFmtId="181" fontId="1" fillId="0" borderId="23" xfId="0" applyNumberFormat="1" applyFont="1" applyFill="1" applyBorder="1" applyAlignment="1" applyProtection="1">
      <alignment horizontal="center" vertical="center"/>
      <protection locked="0"/>
    </xf>
    <xf numFmtId="181" fontId="8" fillId="3" borderId="24" xfId="0" applyNumberFormat="1" applyFont="1" applyFill="1" applyBorder="1" applyAlignment="1" applyProtection="1">
      <alignment horizontal="center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 locked="0"/>
    </xf>
    <xf numFmtId="181" fontId="1" fillId="0" borderId="19" xfId="0" applyNumberFormat="1" applyFont="1" applyFill="1" applyBorder="1" applyAlignment="1" applyProtection="1">
      <alignment horizontal="center" vertical="center"/>
      <protection/>
    </xf>
    <xf numFmtId="181" fontId="1" fillId="0" borderId="20" xfId="0" applyNumberFormat="1" applyFont="1" applyFill="1" applyBorder="1" applyAlignment="1" applyProtection="1">
      <alignment horizontal="center" vertical="center"/>
      <protection/>
    </xf>
    <xf numFmtId="181" fontId="1" fillId="0" borderId="21" xfId="0" applyNumberFormat="1" applyFont="1" applyFill="1" applyBorder="1" applyAlignment="1" applyProtection="1">
      <alignment horizontal="center" vertical="center"/>
      <protection/>
    </xf>
    <xf numFmtId="181" fontId="1" fillId="0" borderId="8" xfId="0" applyNumberFormat="1" applyFont="1" applyFill="1" applyBorder="1" applyAlignment="1" applyProtection="1">
      <alignment horizontal="center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181" fontId="1" fillId="0" borderId="5" xfId="0" applyNumberFormat="1" applyFont="1" applyFill="1" applyBorder="1" applyAlignment="1" applyProtection="1">
      <alignment horizontal="center" vertical="center"/>
      <protection/>
    </xf>
    <xf numFmtId="181" fontId="1" fillId="0" borderId="23" xfId="0" applyNumberFormat="1" applyFont="1" applyFill="1" applyBorder="1" applyAlignment="1" applyProtection="1">
      <alignment horizontal="center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left" indent="1"/>
      <protection/>
    </xf>
    <xf numFmtId="0" fontId="0" fillId="0" borderId="0" xfId="0" applyFont="1" applyFill="1" applyAlignment="1" applyProtection="1">
      <alignment horizontal="left" indent="1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2" fontId="25" fillId="0" borderId="3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39" fillId="0" borderId="3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 applyProtection="1">
      <alignment horizontal="center" vertical="center"/>
      <protection/>
    </xf>
    <xf numFmtId="2" fontId="4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4" xfId="0" applyFont="1" applyFill="1" applyBorder="1" applyAlignment="1">
      <alignment horizontal="center" vertical="center"/>
    </xf>
    <xf numFmtId="2" fontId="30" fillId="3" borderId="7" xfId="0" applyNumberFormat="1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2" fontId="27" fillId="3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3" borderId="14" xfId="0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14" fontId="22" fillId="2" borderId="1" xfId="0" applyNumberFormat="1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7" fillId="3" borderId="1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/>
      <protection locked="0"/>
    </xf>
    <xf numFmtId="0" fontId="16" fillId="2" borderId="1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22" fillId="2" borderId="1" xfId="0" applyFont="1" applyFill="1" applyBorder="1" applyAlignment="1" applyProtection="1">
      <alignment/>
      <protection locked="0"/>
    </xf>
    <xf numFmtId="0" fontId="23" fillId="2" borderId="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24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2" fontId="30" fillId="3" borderId="7" xfId="0" applyNumberFormat="1" applyFont="1" applyFill="1" applyBorder="1" applyAlignment="1" applyProtection="1">
      <alignment horizontal="center" vertical="center"/>
      <protection hidden="1"/>
    </xf>
    <xf numFmtId="0" fontId="31" fillId="3" borderId="14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2" fillId="3" borderId="13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8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 locked="0"/>
    </xf>
    <xf numFmtId="2" fontId="33" fillId="3" borderId="15" xfId="0" applyNumberFormat="1" applyFont="1" applyFill="1" applyBorder="1" applyAlignment="1">
      <alignment horizontal="center" vertical="center"/>
    </xf>
    <xf numFmtId="2" fontId="34" fillId="3" borderId="17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13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4" fillId="3" borderId="13" xfId="0" applyFont="1" applyFill="1" applyBorder="1" applyAlignment="1" applyProtection="1">
      <alignment/>
      <protection/>
    </xf>
    <xf numFmtId="0" fontId="12" fillId="3" borderId="12" xfId="0" applyFont="1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vertical="center"/>
      <protection/>
    </xf>
    <xf numFmtId="2" fontId="33" fillId="3" borderId="15" xfId="0" applyNumberFormat="1" applyFont="1" applyFill="1" applyBorder="1" applyAlignment="1" applyProtection="1">
      <alignment horizontal="center" vertical="center"/>
      <protection/>
    </xf>
    <xf numFmtId="2" fontId="34" fillId="3" borderId="17" xfId="0" applyNumberFormat="1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/>
      <protection/>
    </xf>
    <xf numFmtId="0" fontId="7" fillId="3" borderId="26" xfId="0" applyFont="1" applyFill="1" applyBorder="1" applyAlignment="1" applyProtection="1">
      <alignment vertical="center"/>
      <protection/>
    </xf>
    <xf numFmtId="0" fontId="7" fillId="3" borderId="10" xfId="0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25" fillId="3" borderId="7" xfId="0" applyFont="1" applyFill="1" applyBorder="1" applyAlignment="1" applyProtection="1">
      <alignment horizontal="center" vertical="center"/>
      <protection/>
    </xf>
    <xf numFmtId="0" fontId="25" fillId="3" borderId="14" xfId="0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28" xfId="0" applyFill="1" applyBorder="1" applyAlignment="1" applyProtection="1">
      <alignment horizontal="center" vertical="center"/>
      <protection/>
    </xf>
    <xf numFmtId="0" fontId="0" fillId="3" borderId="29" xfId="0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14" xfId="0" applyFont="1" applyFill="1" applyBorder="1" applyAlignment="1" applyProtection="1">
      <alignment horizontal="center" vertical="center"/>
      <protection/>
    </xf>
    <xf numFmtId="2" fontId="8" fillId="3" borderId="7" xfId="0" applyNumberFormat="1" applyFont="1" applyFill="1" applyBorder="1" applyAlignment="1" applyProtection="1">
      <alignment horizontal="center" vertical="center"/>
      <protection/>
    </xf>
    <xf numFmtId="2" fontId="0" fillId="3" borderId="14" xfId="0" applyNumberForma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left"/>
      <protection/>
    </xf>
    <xf numFmtId="0" fontId="7" fillId="3" borderId="12" xfId="0" applyFont="1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2" fontId="30" fillId="3" borderId="7" xfId="0" applyNumberFormat="1" applyFont="1" applyFill="1" applyBorder="1" applyAlignment="1" applyProtection="1">
      <alignment horizontal="center" vertical="center"/>
      <protection/>
    </xf>
    <xf numFmtId="0" fontId="21" fillId="3" borderId="14" xfId="0" applyFont="1" applyFill="1" applyBorder="1" applyAlignment="1" applyProtection="1">
      <alignment horizontal="center" vertical="center"/>
      <protection/>
    </xf>
    <xf numFmtId="2" fontId="27" fillId="3" borderId="7" xfId="0" applyNumberFormat="1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14" fontId="22" fillId="2" borderId="1" xfId="0" applyNumberFormat="1" applyFont="1" applyFill="1" applyBorder="1" applyAlignment="1" applyProtection="1">
      <alignment horizontal="left"/>
      <protection/>
    </xf>
    <xf numFmtId="0" fontId="22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21" fillId="2" borderId="1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2" fillId="2" borderId="1" xfId="0" applyFont="1" applyFill="1" applyBorder="1" applyAlignment="1" applyProtection="1">
      <alignment/>
      <protection/>
    </xf>
    <xf numFmtId="0" fontId="23" fillId="2" borderId="1" xfId="0" applyFont="1" applyFill="1" applyBorder="1" applyAlignment="1" applyProtection="1">
      <alignment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2" fontId="21" fillId="0" borderId="15" xfId="0" applyNumberFormat="1" applyFont="1" applyFill="1" applyBorder="1" applyAlignment="1" applyProtection="1">
      <alignment horizontal="center" vertical="center"/>
      <protection/>
    </xf>
    <xf numFmtId="2" fontId="38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5" fillId="0" borderId="7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2" fontId="21" fillId="0" borderId="7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2" fontId="1" fillId="0" borderId="7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2" fontId="2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14" fontId="22" fillId="0" borderId="1" xfId="0" applyNumberFormat="1" applyFont="1" applyFill="1" applyBorder="1" applyAlignment="1" applyProtection="1">
      <alignment horizontal="left"/>
      <protection/>
    </xf>
    <xf numFmtId="0" fontId="22" fillId="0" borderId="1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2" fillId="0" borderId="1" xfId="0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8"/>
  <dimension ref="A1:M67"/>
  <sheetViews>
    <sheetView tabSelected="1" zoomScale="75" zoomScaleNormal="75" zoomScaleSheetLayoutView="75" workbookViewId="0" topLeftCell="A19">
      <selection activeCell="A56" sqref="A56:C56"/>
    </sheetView>
  </sheetViews>
  <sheetFormatPr defaultColWidth="9.00390625" defaultRowHeight="12.75"/>
  <cols>
    <col min="2" max="2" width="19.875" style="0" customWidth="1"/>
    <col min="3" max="4" width="10.75390625" style="0" customWidth="1"/>
    <col min="5" max="5" width="5.25390625" style="0" customWidth="1"/>
    <col min="6" max="6" width="12.00390625" style="0" customWidth="1"/>
    <col min="7" max="7" width="17.75390625" style="0" customWidth="1"/>
    <col min="8" max="8" width="10.75390625" style="0" customWidth="1"/>
    <col min="9" max="9" width="8.75390625" style="0" customWidth="1"/>
    <col min="10" max="10" width="11.875" style="0" customWidth="1"/>
    <col min="11" max="11" width="16.125" style="0" customWidth="1"/>
    <col min="12" max="12" width="1.625" style="0" customWidth="1"/>
    <col min="13" max="13" width="5.875" style="0" customWidth="1"/>
  </cols>
  <sheetData>
    <row r="1" spans="1:12" ht="20.25">
      <c r="A1" s="283" t="s">
        <v>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97"/>
    </row>
    <row r="2" spans="1:12" ht="18">
      <c r="A2" s="317" t="s">
        <v>31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96"/>
    </row>
    <row r="3" spans="1:12" ht="27" customHeight="1">
      <c r="A3" s="10"/>
      <c r="B3" s="10"/>
      <c r="C3" s="10"/>
      <c r="D3" s="10"/>
      <c r="E3" s="10"/>
      <c r="F3" s="10"/>
      <c r="G3" s="10"/>
      <c r="H3" s="10"/>
      <c r="I3" s="30"/>
      <c r="J3" s="30"/>
      <c r="K3" s="30"/>
      <c r="L3" s="8"/>
    </row>
    <row r="4" spans="7:12" ht="27" customHeight="1" thickBot="1">
      <c r="G4" s="11"/>
      <c r="I4" s="30"/>
      <c r="J4" s="30"/>
      <c r="K4" s="30"/>
      <c r="L4" s="8"/>
    </row>
    <row r="5" spans="1:13" ht="18" customHeight="1">
      <c r="A5" s="294" t="s">
        <v>17</v>
      </c>
      <c r="B5" s="294"/>
      <c r="C5" s="292"/>
      <c r="D5" s="293"/>
      <c r="E5" s="293"/>
      <c r="F5" s="293"/>
      <c r="G5" s="293"/>
      <c r="H5" s="13"/>
      <c r="I5" s="31"/>
      <c r="J5" s="31"/>
      <c r="K5" s="95" t="s">
        <v>19</v>
      </c>
      <c r="L5" s="8"/>
      <c r="M5" s="5"/>
    </row>
    <row r="6" spans="7:12" ht="15" customHeight="1">
      <c r="G6" s="21"/>
      <c r="I6" s="30"/>
      <c r="J6" s="30"/>
      <c r="K6" s="290"/>
      <c r="L6" s="8"/>
    </row>
    <row r="7" spans="1:12" ht="18" customHeight="1" thickBot="1">
      <c r="A7" s="25" t="s">
        <v>0</v>
      </c>
      <c r="B7" s="26"/>
      <c r="C7" s="292"/>
      <c r="D7" s="293"/>
      <c r="E7" s="293"/>
      <c r="F7" s="293"/>
      <c r="G7" s="293"/>
      <c r="H7" s="20"/>
      <c r="I7" s="32"/>
      <c r="J7" s="32"/>
      <c r="K7" s="291"/>
      <c r="L7" s="8"/>
    </row>
    <row r="8" spans="1:12" ht="15" customHeight="1">
      <c r="A8" s="12"/>
      <c r="B8" s="12"/>
      <c r="C8" s="12"/>
      <c r="D8" s="12"/>
      <c r="E8" s="12"/>
      <c r="F8" s="12"/>
      <c r="G8" s="12"/>
      <c r="H8" s="12"/>
      <c r="I8" s="30"/>
      <c r="J8" s="30"/>
      <c r="K8" s="30"/>
      <c r="L8" s="8"/>
    </row>
    <row r="9" spans="1:13" ht="18" customHeight="1">
      <c r="A9" s="294" t="s">
        <v>1</v>
      </c>
      <c r="B9" s="294"/>
      <c r="C9" s="292"/>
      <c r="D9" s="292"/>
      <c r="E9" s="292"/>
      <c r="F9" s="292"/>
      <c r="G9" s="293"/>
      <c r="H9" s="13"/>
      <c r="I9" s="33"/>
      <c r="J9" s="33"/>
      <c r="K9" s="34"/>
      <c r="L9" s="7"/>
      <c r="M9" s="4"/>
    </row>
    <row r="10" spans="9:12" ht="15" customHeight="1">
      <c r="I10" s="30"/>
      <c r="J10" s="30"/>
      <c r="K10" s="35"/>
      <c r="L10" s="8"/>
    </row>
    <row r="11" spans="1:12" ht="18" customHeight="1">
      <c r="A11" s="25" t="s">
        <v>23</v>
      </c>
      <c r="B11" s="25"/>
      <c r="C11" s="292"/>
      <c r="D11" s="292"/>
      <c r="E11" s="292"/>
      <c r="F11" s="292"/>
      <c r="G11" s="293"/>
      <c r="H11" s="13"/>
      <c r="I11" s="36"/>
      <c r="J11" s="37"/>
      <c r="K11" s="38"/>
      <c r="L11" s="8"/>
    </row>
    <row r="12" spans="5:12" ht="15" customHeight="1">
      <c r="E12" s="15"/>
      <c r="F12" s="15"/>
      <c r="G12" s="15"/>
      <c r="I12" s="39"/>
      <c r="J12" s="40"/>
      <c r="K12" s="30"/>
      <c r="L12" s="8"/>
    </row>
    <row r="13" spans="1:12" ht="20.25" customHeight="1">
      <c r="A13" s="294" t="s">
        <v>34</v>
      </c>
      <c r="B13" s="294"/>
      <c r="C13" s="295"/>
      <c r="D13" s="295"/>
      <c r="E13" s="295"/>
      <c r="F13" s="295"/>
      <c r="G13" s="296"/>
      <c r="H13" s="296"/>
      <c r="I13" s="41"/>
      <c r="J13" s="42"/>
      <c r="K13" s="31"/>
      <c r="L13" s="8"/>
    </row>
    <row r="14" spans="1:12" ht="15" customHeight="1">
      <c r="A14" s="16"/>
      <c r="B14" s="16"/>
      <c r="C14" s="16"/>
      <c r="D14" s="16"/>
      <c r="E14" s="16"/>
      <c r="F14" s="17"/>
      <c r="G14" s="17"/>
      <c r="H14" s="16"/>
      <c r="I14" s="39"/>
      <c r="J14" s="40"/>
      <c r="K14" s="30"/>
      <c r="L14" s="8"/>
    </row>
    <row r="15" spans="1:12" ht="18" customHeight="1">
      <c r="A15" s="294" t="s">
        <v>26</v>
      </c>
      <c r="B15" s="297"/>
      <c r="C15" s="298"/>
      <c r="D15" s="298"/>
      <c r="E15" s="298"/>
      <c r="F15" s="298"/>
      <c r="G15" s="299"/>
      <c r="H15" s="299"/>
      <c r="I15" s="43"/>
      <c r="J15" s="44"/>
      <c r="K15" s="44"/>
      <c r="L15" s="8"/>
    </row>
    <row r="16" spans="2:12" ht="15" customHeight="1">
      <c r="B16" s="18"/>
      <c r="C16" s="47"/>
      <c r="D16" s="47"/>
      <c r="E16" s="47"/>
      <c r="F16" s="47"/>
      <c r="G16" s="19"/>
      <c r="I16" s="39"/>
      <c r="J16" s="30"/>
      <c r="K16" s="30"/>
      <c r="L16" s="8"/>
    </row>
    <row r="17" spans="1:12" ht="18" customHeight="1">
      <c r="A17" s="294" t="s">
        <v>28</v>
      </c>
      <c r="B17" s="294"/>
      <c r="C17" s="279"/>
      <c r="D17" s="280"/>
      <c r="E17" s="280"/>
      <c r="F17" s="281"/>
      <c r="G17" s="281"/>
      <c r="H17" s="281"/>
      <c r="I17" s="41"/>
      <c r="J17" s="31"/>
      <c r="K17" s="31"/>
      <c r="L17" s="8"/>
    </row>
    <row r="18" spans="9:12" ht="15" customHeight="1">
      <c r="I18" s="39"/>
      <c r="J18" s="45"/>
      <c r="K18" s="46"/>
      <c r="L18" s="8"/>
    </row>
    <row r="19" spans="1:12" ht="18" customHeight="1" thickBot="1">
      <c r="A19" s="272" t="s">
        <v>32</v>
      </c>
      <c r="B19" s="273"/>
      <c r="C19" s="273"/>
      <c r="D19" s="54"/>
      <c r="E19" s="29" t="s">
        <v>33</v>
      </c>
      <c r="F19" s="22"/>
      <c r="G19" s="23"/>
      <c r="I19" s="27" t="s">
        <v>29</v>
      </c>
      <c r="J19" s="55"/>
      <c r="K19" s="28" t="s">
        <v>30</v>
      </c>
      <c r="L19" s="8"/>
    </row>
    <row r="20" spans="1:12" ht="13.5" customHeight="1" hidden="1" thickBot="1">
      <c r="A20" s="24"/>
      <c r="B20" s="24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customHeight="1" hidden="1" thickBot="1">
      <c r="A21" s="24"/>
      <c r="B21" s="24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3.5" customHeight="1" hidden="1" thickBot="1">
      <c r="A22" s="24"/>
      <c r="B22" s="24"/>
      <c r="C22" s="8"/>
      <c r="D22" s="8"/>
      <c r="E22" s="8"/>
      <c r="F22" s="9"/>
      <c r="G22" s="8"/>
      <c r="H22" s="8"/>
      <c r="I22" s="8"/>
      <c r="J22" s="8"/>
      <c r="K22" s="8"/>
      <c r="L22" s="8"/>
    </row>
    <row r="23" spans="1:12" ht="12.75" customHeight="1" hidden="1" thickBot="1">
      <c r="A23" s="24"/>
      <c r="B23" s="24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1" ht="26.25" customHeight="1" thickBot="1">
      <c r="A24" s="24"/>
      <c r="B24" s="24"/>
      <c r="H24" s="56" t="s">
        <v>35</v>
      </c>
      <c r="I24" s="57" t="s">
        <v>2</v>
      </c>
      <c r="J24" s="58" t="s">
        <v>36</v>
      </c>
      <c r="K24" s="59" t="s">
        <v>3</v>
      </c>
    </row>
    <row r="25" spans="1:11" ht="17.25" customHeight="1">
      <c r="A25" s="284" t="s">
        <v>4</v>
      </c>
      <c r="B25" s="286" t="s">
        <v>38</v>
      </c>
      <c r="C25" s="287"/>
      <c r="D25" s="287"/>
      <c r="E25" s="61"/>
      <c r="F25" s="61"/>
      <c r="G25" s="62" t="s">
        <v>39</v>
      </c>
      <c r="H25" s="224"/>
      <c r="I25" s="277">
        <f>SUM(H25:H26)/2</f>
        <v>0</v>
      </c>
      <c r="J25" s="271">
        <v>1</v>
      </c>
      <c r="K25" s="269">
        <f>I25*J25</f>
        <v>0</v>
      </c>
    </row>
    <row r="26" spans="1:11" ht="17.25" customHeight="1" thickBot="1">
      <c r="A26" s="285"/>
      <c r="B26" s="288"/>
      <c r="C26" s="289"/>
      <c r="D26" s="289"/>
      <c r="E26" s="63"/>
      <c r="F26" s="63"/>
      <c r="G26" s="64" t="s">
        <v>40</v>
      </c>
      <c r="H26" s="225"/>
      <c r="I26" s="274"/>
      <c r="J26" s="268"/>
      <c r="K26" s="270"/>
    </row>
    <row r="27" spans="1:11" ht="17.25" customHeight="1">
      <c r="A27" s="284" t="s">
        <v>5</v>
      </c>
      <c r="B27" s="286" t="s">
        <v>41</v>
      </c>
      <c r="C27" s="287"/>
      <c r="D27" s="287"/>
      <c r="E27" s="65"/>
      <c r="F27" s="65"/>
      <c r="G27" s="62" t="s">
        <v>39</v>
      </c>
      <c r="H27" s="224"/>
      <c r="I27" s="277">
        <f>SUM(H27:H28)/2</f>
        <v>0</v>
      </c>
      <c r="J27" s="271">
        <v>1</v>
      </c>
      <c r="K27" s="269">
        <f>I27*J27</f>
        <v>0</v>
      </c>
    </row>
    <row r="28" spans="1:11" ht="17.25" customHeight="1" thickBot="1">
      <c r="A28" s="275"/>
      <c r="B28" s="288"/>
      <c r="C28" s="289"/>
      <c r="D28" s="289"/>
      <c r="E28" s="65"/>
      <c r="F28" s="65"/>
      <c r="G28" s="64" t="s">
        <v>40</v>
      </c>
      <c r="H28" s="226"/>
      <c r="I28" s="274"/>
      <c r="J28" s="268"/>
      <c r="K28" s="270"/>
    </row>
    <row r="29" spans="1:11" ht="17.25" customHeight="1">
      <c r="A29" s="284" t="s">
        <v>6</v>
      </c>
      <c r="B29" s="286" t="s">
        <v>42</v>
      </c>
      <c r="C29" s="287"/>
      <c r="D29" s="287"/>
      <c r="E29" s="61"/>
      <c r="F29" s="61"/>
      <c r="G29" s="62" t="s">
        <v>39</v>
      </c>
      <c r="H29" s="224"/>
      <c r="I29" s="277">
        <f>SUM(H29:H30)/2</f>
        <v>0</v>
      </c>
      <c r="J29" s="271">
        <v>1</v>
      </c>
      <c r="K29" s="269">
        <f>I29*J29</f>
        <v>0</v>
      </c>
    </row>
    <row r="30" spans="1:11" ht="17.25" customHeight="1" thickBot="1">
      <c r="A30" s="285"/>
      <c r="B30" s="288"/>
      <c r="C30" s="289"/>
      <c r="D30" s="289"/>
      <c r="E30" s="63"/>
      <c r="F30" s="63"/>
      <c r="G30" s="64" t="s">
        <v>40</v>
      </c>
      <c r="H30" s="225"/>
      <c r="I30" s="274"/>
      <c r="J30" s="268"/>
      <c r="K30" s="270"/>
    </row>
    <row r="31" spans="1:11" ht="17.25" customHeight="1">
      <c r="A31" s="284" t="s">
        <v>7</v>
      </c>
      <c r="B31" s="286" t="s">
        <v>43</v>
      </c>
      <c r="C31" s="287"/>
      <c r="D31" s="287"/>
      <c r="E31" s="61"/>
      <c r="F31" s="61"/>
      <c r="G31" s="62" t="s">
        <v>39</v>
      </c>
      <c r="H31" s="227"/>
      <c r="I31" s="277">
        <f>SUM(H31:H32)/2</f>
        <v>0</v>
      </c>
      <c r="J31" s="271">
        <v>1</v>
      </c>
      <c r="K31" s="269">
        <f>I31*J31</f>
        <v>0</v>
      </c>
    </row>
    <row r="32" spans="1:11" ht="17.25" customHeight="1" thickBot="1">
      <c r="A32" s="285"/>
      <c r="B32" s="288"/>
      <c r="C32" s="289"/>
      <c r="D32" s="289"/>
      <c r="E32" s="63"/>
      <c r="F32" s="63"/>
      <c r="G32" s="64" t="s">
        <v>40</v>
      </c>
      <c r="H32" s="228"/>
      <c r="I32" s="274"/>
      <c r="J32" s="268"/>
      <c r="K32" s="270"/>
    </row>
    <row r="33" spans="1:11" ht="17.25" customHeight="1" thickBot="1">
      <c r="A33" s="60" t="s">
        <v>8</v>
      </c>
      <c r="B33" s="282" t="s">
        <v>44</v>
      </c>
      <c r="C33" s="276"/>
      <c r="D33" s="276"/>
      <c r="E33" s="61"/>
      <c r="F33" s="61"/>
      <c r="G33" s="66" t="s">
        <v>37</v>
      </c>
      <c r="H33" s="229"/>
      <c r="I33" s="67"/>
      <c r="J33" s="68">
        <v>1</v>
      </c>
      <c r="K33" s="87">
        <f>H33*J33</f>
        <v>0</v>
      </c>
    </row>
    <row r="34" spans="1:11" ht="18.75" customHeight="1" thickBot="1">
      <c r="A34" s="306" t="s">
        <v>45</v>
      </c>
      <c r="B34" s="305"/>
      <c r="C34" s="69"/>
      <c r="D34" s="69"/>
      <c r="E34" s="61"/>
      <c r="F34" s="61"/>
      <c r="G34" s="70"/>
      <c r="H34" s="71"/>
      <c r="I34" s="67"/>
      <c r="J34" s="72"/>
      <c r="K34" s="88"/>
    </row>
    <row r="35" spans="1:12" ht="17.25" customHeight="1" thickBot="1">
      <c r="A35" s="73" t="s">
        <v>9</v>
      </c>
      <c r="B35" s="74" t="s">
        <v>46</v>
      </c>
      <c r="C35" s="75"/>
      <c r="D35" s="75"/>
      <c r="E35" s="75"/>
      <c r="F35" s="75"/>
      <c r="G35" s="76"/>
      <c r="H35" s="76"/>
      <c r="I35" s="77" t="s">
        <v>15</v>
      </c>
      <c r="J35" s="78" t="s">
        <v>56</v>
      </c>
      <c r="K35" s="89"/>
      <c r="L35" s="98">
        <f>IF(K35&lt;0,"záporná hodnota!",IF(K35&gt;3,"mimo rozsah!",""))</f>
      </c>
    </row>
    <row r="36" spans="1:12" ht="17.25" customHeight="1" thickBot="1">
      <c r="A36" s="73" t="s">
        <v>10</v>
      </c>
      <c r="B36" s="307" t="s">
        <v>47</v>
      </c>
      <c r="C36" s="308"/>
      <c r="D36" s="75"/>
      <c r="E36" s="75"/>
      <c r="F36" s="75"/>
      <c r="G36" s="76"/>
      <c r="H36" s="76"/>
      <c r="I36" s="77"/>
      <c r="J36" s="78" t="s">
        <v>56</v>
      </c>
      <c r="K36" s="90"/>
      <c r="L36" s="98">
        <f>IF(K36&lt;0,"záporná hodnota!",IF(K36&gt;3,"mimo rozsah!",""))</f>
      </c>
    </row>
    <row r="37" spans="1:11" ht="17.25" customHeight="1">
      <c r="A37" s="284" t="s">
        <v>11</v>
      </c>
      <c r="B37" s="309" t="s">
        <v>48</v>
      </c>
      <c r="C37" s="309"/>
      <c r="D37" s="79"/>
      <c r="E37" s="79"/>
      <c r="F37" s="79"/>
      <c r="G37" s="62" t="s">
        <v>39</v>
      </c>
      <c r="H37" s="230"/>
      <c r="I37" s="277">
        <f>SUM(H37:H38)/2</f>
        <v>0</v>
      </c>
      <c r="J37" s="311" t="s">
        <v>49</v>
      </c>
      <c r="K37" s="300">
        <v>4</v>
      </c>
    </row>
    <row r="38" spans="1:11" ht="15.75" customHeight="1" thickBot="1">
      <c r="A38" s="275"/>
      <c r="B38" s="310"/>
      <c r="C38" s="310"/>
      <c r="D38" s="80"/>
      <c r="E38" s="80"/>
      <c r="F38" s="80"/>
      <c r="G38" s="64" t="s">
        <v>40</v>
      </c>
      <c r="H38" s="225"/>
      <c r="I38" s="278"/>
      <c r="J38" s="312"/>
      <c r="K38" s="301"/>
    </row>
    <row r="39" spans="1:11" ht="19.5" customHeight="1" thickBot="1">
      <c r="A39" s="302" t="s">
        <v>51</v>
      </c>
      <c r="B39" s="303"/>
      <c r="C39" s="303"/>
      <c r="D39" s="81"/>
      <c r="E39" s="81"/>
      <c r="F39" s="81"/>
      <c r="G39" s="81"/>
      <c r="H39" s="80"/>
      <c r="I39" s="77"/>
      <c r="J39" s="81"/>
      <c r="K39" s="91">
        <f>SUM(K25:K37)</f>
        <v>4</v>
      </c>
    </row>
    <row r="40" spans="1:11" ht="18.75" customHeight="1" thickBot="1">
      <c r="A40" s="304" t="s">
        <v>50</v>
      </c>
      <c r="B40" s="305"/>
      <c r="C40" s="69"/>
      <c r="D40" s="69"/>
      <c r="E40" s="61"/>
      <c r="F40" s="61"/>
      <c r="G40" s="70"/>
      <c r="H40" s="71"/>
      <c r="I40" s="67"/>
      <c r="J40" s="72"/>
      <c r="K40" s="88"/>
    </row>
    <row r="41" spans="1:11" ht="17.25" customHeight="1">
      <c r="A41" s="323" t="s">
        <v>12</v>
      </c>
      <c r="B41" s="325" t="s">
        <v>54</v>
      </c>
      <c r="C41" s="309"/>
      <c r="D41" s="313" t="s">
        <v>59</v>
      </c>
      <c r="E41" s="313"/>
      <c r="F41" s="313"/>
      <c r="G41" s="314"/>
      <c r="H41" s="231">
        <v>50.5</v>
      </c>
      <c r="I41" s="82" t="s">
        <v>58</v>
      </c>
      <c r="J41" s="311" t="s">
        <v>56</v>
      </c>
      <c r="K41" s="321" t="e">
        <f>IF(I42&lt;2.495,0,IF(I42&lt;2.695,1,IF(I42&lt;2.895,2,3)))</f>
        <v>#DIV/0!</v>
      </c>
    </row>
    <row r="42" spans="1:11" ht="17.25" customHeight="1" thickBot="1">
      <c r="A42" s="324"/>
      <c r="B42" s="326"/>
      <c r="C42" s="310"/>
      <c r="D42" s="315" t="s">
        <v>60</v>
      </c>
      <c r="E42" s="315"/>
      <c r="F42" s="315"/>
      <c r="G42" s="316"/>
      <c r="H42" s="232"/>
      <c r="I42" s="83" t="e">
        <f>H41/H42</f>
        <v>#DIV/0!</v>
      </c>
      <c r="J42" s="312"/>
      <c r="K42" s="322"/>
    </row>
    <row r="43" spans="1:12" ht="17.25" customHeight="1" thickBot="1">
      <c r="A43" s="84" t="s">
        <v>13</v>
      </c>
      <c r="B43" s="327" t="s">
        <v>55</v>
      </c>
      <c r="C43" s="328"/>
      <c r="D43" s="328"/>
      <c r="E43" s="85"/>
      <c r="F43" s="85"/>
      <c r="G43" s="76"/>
      <c r="H43" s="80"/>
      <c r="I43" s="77"/>
      <c r="J43" s="78" t="s">
        <v>57</v>
      </c>
      <c r="K43" s="92"/>
      <c r="L43" s="98">
        <f>IF(K43&lt;0,"záporná hodnota!",IF(K43&gt;2,"mimo rozsah!",""))</f>
      </c>
    </row>
    <row r="44" spans="1:11" ht="19.5" customHeight="1" thickBot="1">
      <c r="A44" s="302" t="s">
        <v>52</v>
      </c>
      <c r="B44" s="303"/>
      <c r="C44" s="303"/>
      <c r="D44" s="81"/>
      <c r="E44" s="81"/>
      <c r="F44" s="81"/>
      <c r="G44" s="81"/>
      <c r="H44" s="81"/>
      <c r="I44" s="77"/>
      <c r="J44" s="81"/>
      <c r="K44" s="93" t="e">
        <f>SUM(K41:K43)</f>
        <v>#DIV/0!</v>
      </c>
    </row>
    <row r="45" spans="1:11" ht="24" customHeight="1" thickBot="1">
      <c r="A45" s="86" t="s">
        <v>53</v>
      </c>
      <c r="B45" s="81"/>
      <c r="C45" s="81"/>
      <c r="D45" s="81"/>
      <c r="E45" s="81"/>
      <c r="F45" s="81"/>
      <c r="G45" s="81"/>
      <c r="H45" s="81"/>
      <c r="I45" s="81"/>
      <c r="J45" s="81"/>
      <c r="K45" s="94" t="e">
        <f>IF(I42&lt;0.705,"abnormal",(K39-K44))</f>
        <v>#DIV/0!</v>
      </c>
    </row>
    <row r="46" spans="1:11" ht="18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3"/>
    </row>
    <row r="47" spans="1:11" ht="18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3"/>
    </row>
    <row r="48" spans="1:11" ht="18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</row>
    <row r="49" spans="1:11" ht="18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3"/>
    </row>
    <row r="50" spans="1:11" ht="18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3"/>
    </row>
    <row r="51" spans="1:11" ht="18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3"/>
    </row>
    <row r="52" spans="1:11" ht="18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3"/>
    </row>
    <row r="53" spans="1:11" ht="18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3"/>
    </row>
    <row r="54" spans="1:11" ht="18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3"/>
    </row>
    <row r="55" spans="1:11" ht="16.5" customHeight="1">
      <c r="A55" s="1"/>
      <c r="B55" s="2"/>
      <c r="C55" s="2"/>
      <c r="D55" s="2"/>
      <c r="E55" s="2"/>
      <c r="F55" s="2"/>
      <c r="G55" s="6"/>
      <c r="H55" s="6"/>
      <c r="I55" s="6"/>
      <c r="J55" s="2"/>
      <c r="K55" s="3"/>
    </row>
    <row r="56" spans="1:11" ht="15.75" customHeight="1">
      <c r="A56" s="320"/>
      <c r="B56" s="320"/>
      <c r="C56" s="320"/>
      <c r="D56" s="48"/>
      <c r="E56" s="53"/>
      <c r="F56" s="53"/>
      <c r="G56" s="53"/>
      <c r="H56" s="318"/>
      <c r="I56" s="318"/>
      <c r="J56" s="318"/>
      <c r="K56" s="318"/>
    </row>
    <row r="57" spans="1:11" ht="14.25" customHeight="1">
      <c r="A57" s="319" t="s">
        <v>14</v>
      </c>
      <c r="B57" s="319"/>
      <c r="C57" s="319"/>
      <c r="D57" s="48"/>
      <c r="E57" s="49"/>
      <c r="F57" s="49"/>
      <c r="G57" s="49"/>
      <c r="H57" s="319" t="s">
        <v>61</v>
      </c>
      <c r="I57" s="297"/>
      <c r="J57" s="297"/>
      <c r="K57" s="297"/>
    </row>
    <row r="58" spans="1:11" ht="14.25" customHeight="1">
      <c r="A58" s="49"/>
      <c r="B58" s="49"/>
      <c r="C58" s="49"/>
      <c r="D58" s="48"/>
      <c r="E58" s="49"/>
      <c r="F58" s="49"/>
      <c r="G58" s="49"/>
      <c r="H58" s="49"/>
      <c r="I58" s="14"/>
      <c r="J58" s="14"/>
      <c r="K58" s="14"/>
    </row>
    <row r="59" spans="1:11" ht="14.25" customHeight="1">
      <c r="A59" s="49"/>
      <c r="B59" s="49"/>
      <c r="C59" s="49"/>
      <c r="D59" s="48"/>
      <c r="E59" s="49"/>
      <c r="F59" s="49"/>
      <c r="G59" s="49"/>
      <c r="H59" s="49"/>
      <c r="I59" s="14"/>
      <c r="J59" s="14"/>
      <c r="K59" s="14"/>
    </row>
    <row r="60" spans="1:11" ht="14.25" customHeight="1">
      <c r="A60" s="49"/>
      <c r="B60" s="49"/>
      <c r="C60" s="49"/>
      <c r="D60" s="48"/>
      <c r="E60" s="49"/>
      <c r="F60" s="49"/>
      <c r="G60" s="49"/>
      <c r="H60" s="49"/>
      <c r="I60" s="14"/>
      <c r="J60" s="14"/>
      <c r="K60" s="14"/>
    </row>
    <row r="61" spans="1:11" ht="14.25" customHeight="1">
      <c r="A61" s="49"/>
      <c r="B61" s="49"/>
      <c r="C61" s="49"/>
      <c r="D61" s="48"/>
      <c r="E61" s="49"/>
      <c r="F61" s="49"/>
      <c r="G61" s="49"/>
      <c r="H61" s="49"/>
      <c r="I61" s="14"/>
      <c r="J61" s="14"/>
      <c r="K61" s="14"/>
    </row>
    <row r="62" spans="1:11" ht="14.25" customHeight="1">
      <c r="A62" s="49"/>
      <c r="B62" s="49"/>
      <c r="C62" s="49"/>
      <c r="D62" s="48"/>
      <c r="E62" s="49"/>
      <c r="F62" s="49"/>
      <c r="G62" s="49"/>
      <c r="H62" s="49"/>
      <c r="I62" s="14"/>
      <c r="J62" s="14"/>
      <c r="K62" s="14"/>
    </row>
    <row r="63" spans="1:11" ht="14.25" customHeight="1">
      <c r="A63" s="49"/>
      <c r="B63" s="49"/>
      <c r="C63" s="49"/>
      <c r="D63" s="48"/>
      <c r="E63" s="49"/>
      <c r="F63" s="49"/>
      <c r="G63" s="49"/>
      <c r="H63" s="49"/>
      <c r="I63" s="14"/>
      <c r="J63" s="14"/>
      <c r="K63" s="14"/>
    </row>
    <row r="64" spans="1:10" ht="18" customHeight="1">
      <c r="A64" s="52"/>
      <c r="B64" s="50"/>
      <c r="C64" s="50"/>
      <c r="D64" s="50"/>
      <c r="E64" s="50"/>
      <c r="F64" s="50"/>
      <c r="G64" s="50"/>
      <c r="H64" s="6"/>
      <c r="I64" s="6"/>
      <c r="J64" s="6"/>
    </row>
    <row r="65" spans="1:7" ht="15">
      <c r="A65" s="51"/>
      <c r="B65" s="51"/>
      <c r="C65" s="51"/>
      <c r="D65" s="51"/>
      <c r="E65" s="51"/>
      <c r="F65" s="51"/>
      <c r="G65" s="51"/>
    </row>
    <row r="66" spans="1:7" ht="15">
      <c r="A66" s="51"/>
      <c r="B66" s="51"/>
      <c r="C66" s="51"/>
      <c r="D66" s="51"/>
      <c r="E66" s="51"/>
      <c r="F66" s="51"/>
      <c r="G66" s="51"/>
    </row>
    <row r="67" spans="1:7" ht="15">
      <c r="A67" s="52"/>
      <c r="B67" s="51"/>
      <c r="C67" s="51"/>
      <c r="D67" s="51"/>
      <c r="E67" s="51"/>
      <c r="F67" s="51"/>
      <c r="G67" s="51"/>
    </row>
  </sheetData>
  <sheetProtection/>
  <mergeCells count="58">
    <mergeCell ref="A2:K2"/>
    <mergeCell ref="H56:K56"/>
    <mergeCell ref="H57:K57"/>
    <mergeCell ref="A56:C56"/>
    <mergeCell ref="A57:C57"/>
    <mergeCell ref="A44:C44"/>
    <mergeCell ref="K41:K42"/>
    <mergeCell ref="A41:A42"/>
    <mergeCell ref="B41:C42"/>
    <mergeCell ref="B43:D43"/>
    <mergeCell ref="J41:J42"/>
    <mergeCell ref="D41:G41"/>
    <mergeCell ref="D42:G42"/>
    <mergeCell ref="J37:J38"/>
    <mergeCell ref="K37:K38"/>
    <mergeCell ref="A39:C39"/>
    <mergeCell ref="A40:B40"/>
    <mergeCell ref="A34:B34"/>
    <mergeCell ref="B36:C36"/>
    <mergeCell ref="A37:A38"/>
    <mergeCell ref="B37:C38"/>
    <mergeCell ref="J25:J26"/>
    <mergeCell ref="K25:K26"/>
    <mergeCell ref="J27:J28"/>
    <mergeCell ref="K27:K28"/>
    <mergeCell ref="J29:J30"/>
    <mergeCell ref="K29:K30"/>
    <mergeCell ref="J31:J32"/>
    <mergeCell ref="K31:K32"/>
    <mergeCell ref="B33:D33"/>
    <mergeCell ref="I37:I38"/>
    <mergeCell ref="A13:B13"/>
    <mergeCell ref="A19:C19"/>
    <mergeCell ref="I25:I26"/>
    <mergeCell ref="I27:I28"/>
    <mergeCell ref="I29:I30"/>
    <mergeCell ref="I31:I32"/>
    <mergeCell ref="A25:A26"/>
    <mergeCell ref="A27:A28"/>
    <mergeCell ref="C13:H13"/>
    <mergeCell ref="A15:B15"/>
    <mergeCell ref="C15:H15"/>
    <mergeCell ref="A17:B17"/>
    <mergeCell ref="C17:H17"/>
    <mergeCell ref="A5:B5"/>
    <mergeCell ref="C5:G5"/>
    <mergeCell ref="C7:G7"/>
    <mergeCell ref="C9:G9"/>
    <mergeCell ref="A1:K1"/>
    <mergeCell ref="A29:A30"/>
    <mergeCell ref="A31:A32"/>
    <mergeCell ref="B25:D26"/>
    <mergeCell ref="B27:D28"/>
    <mergeCell ref="B29:D30"/>
    <mergeCell ref="B31:D32"/>
    <mergeCell ref="K6:K7"/>
    <mergeCell ref="C11:G11"/>
    <mergeCell ref="A9:B9"/>
  </mergeCells>
  <printOptions horizontalCentered="1"/>
  <pageMargins left="0.7874015748031497" right="0.3937007874015748" top="0.984251968503937" bottom="0.3937007874015748" header="0.5118110236220472" footer="0.3937007874015748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7"/>
  <dimension ref="A1:M67"/>
  <sheetViews>
    <sheetView zoomScale="75" zoomScaleNormal="75" zoomScaleSheetLayoutView="75" workbookViewId="0" topLeftCell="A1">
      <selection activeCell="A1" sqref="A1:K1"/>
    </sheetView>
  </sheetViews>
  <sheetFormatPr defaultColWidth="9.00390625" defaultRowHeight="12.75"/>
  <cols>
    <col min="2" max="2" width="19.875" style="0" customWidth="1"/>
    <col min="3" max="4" width="10.75390625" style="0" customWidth="1"/>
    <col min="5" max="5" width="5.25390625" style="0" customWidth="1"/>
    <col min="6" max="6" width="12.00390625" style="0" customWidth="1"/>
    <col min="7" max="7" width="17.75390625" style="0" customWidth="1"/>
    <col min="8" max="8" width="10.75390625" style="0" customWidth="1"/>
    <col min="9" max="9" width="8.75390625" style="0" customWidth="1"/>
    <col min="10" max="10" width="11.875" style="0" customWidth="1"/>
    <col min="11" max="11" width="16.125" style="0" customWidth="1"/>
    <col min="12" max="12" width="1.625" style="0" customWidth="1"/>
    <col min="13" max="13" width="5.875" style="0" customWidth="1"/>
  </cols>
  <sheetData>
    <row r="1" spans="1:12" ht="20.25">
      <c r="A1" s="381" t="s">
        <v>16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66"/>
    </row>
    <row r="2" spans="1:12" ht="18">
      <c r="A2" s="386" t="s">
        <v>31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267"/>
    </row>
    <row r="3" spans="1:12" ht="27" customHeight="1">
      <c r="A3" s="99"/>
      <c r="B3" s="99"/>
      <c r="C3" s="99"/>
      <c r="D3" s="99"/>
      <c r="E3" s="99"/>
      <c r="F3" s="99"/>
      <c r="G3" s="99"/>
      <c r="H3" s="99"/>
      <c r="I3" s="30"/>
      <c r="J3" s="30"/>
      <c r="K3" s="30"/>
      <c r="L3" s="30"/>
    </row>
    <row r="4" spans="1:12" ht="27" customHeight="1" thickBot="1">
      <c r="A4" s="100"/>
      <c r="B4" s="100"/>
      <c r="C4" s="100"/>
      <c r="D4" s="100"/>
      <c r="E4" s="100"/>
      <c r="F4" s="100"/>
      <c r="G4" s="101"/>
      <c r="H4" s="100"/>
      <c r="I4" s="30"/>
      <c r="J4" s="30"/>
      <c r="K4" s="30"/>
      <c r="L4" s="30"/>
    </row>
    <row r="5" spans="1:13" ht="18" customHeight="1">
      <c r="A5" s="369" t="s">
        <v>17</v>
      </c>
      <c r="B5" s="369"/>
      <c r="C5" s="379" t="s">
        <v>18</v>
      </c>
      <c r="D5" s="380"/>
      <c r="E5" s="380"/>
      <c r="F5" s="380"/>
      <c r="G5" s="380"/>
      <c r="H5" s="103"/>
      <c r="I5" s="31"/>
      <c r="J5" s="31"/>
      <c r="K5" s="104" t="s">
        <v>19</v>
      </c>
      <c r="L5" s="30"/>
      <c r="M5" s="5"/>
    </row>
    <row r="6" spans="1:12" ht="15" customHeight="1">
      <c r="A6" s="100"/>
      <c r="B6" s="100"/>
      <c r="C6" s="100"/>
      <c r="D6" s="100"/>
      <c r="E6" s="100"/>
      <c r="F6" s="100"/>
      <c r="G6" s="21"/>
      <c r="H6" s="100"/>
      <c r="I6" s="30"/>
      <c r="J6" s="30"/>
      <c r="K6" s="384" t="s">
        <v>20</v>
      </c>
      <c r="L6" s="30"/>
    </row>
    <row r="7" spans="1:12" ht="18" customHeight="1" thickBot="1">
      <c r="A7" s="102" t="s">
        <v>0</v>
      </c>
      <c r="B7" s="26"/>
      <c r="C7" s="379" t="s">
        <v>21</v>
      </c>
      <c r="D7" s="380"/>
      <c r="E7" s="380"/>
      <c r="F7" s="380"/>
      <c r="G7" s="380"/>
      <c r="H7" s="105"/>
      <c r="I7" s="32"/>
      <c r="J7" s="32"/>
      <c r="K7" s="385"/>
      <c r="L7" s="30"/>
    </row>
    <row r="8" spans="1:12" ht="15" customHeight="1">
      <c r="A8" s="106"/>
      <c r="B8" s="106"/>
      <c r="C8" s="106"/>
      <c r="D8" s="106"/>
      <c r="E8" s="106"/>
      <c r="F8" s="106"/>
      <c r="G8" s="106"/>
      <c r="H8" s="106"/>
      <c r="I8" s="30"/>
      <c r="J8" s="30"/>
      <c r="K8" s="30"/>
      <c r="L8" s="30"/>
    </row>
    <row r="9" spans="1:13" ht="18" customHeight="1">
      <c r="A9" s="369" t="s">
        <v>1</v>
      </c>
      <c r="B9" s="369"/>
      <c r="C9" s="379" t="s">
        <v>22</v>
      </c>
      <c r="D9" s="379"/>
      <c r="E9" s="379"/>
      <c r="F9" s="379"/>
      <c r="G9" s="380"/>
      <c r="H9" s="103"/>
      <c r="I9" s="33"/>
      <c r="J9" s="33"/>
      <c r="K9" s="34"/>
      <c r="L9" s="46"/>
      <c r="M9" s="4"/>
    </row>
    <row r="10" spans="1:12" ht="15" customHeight="1">
      <c r="A10" s="100"/>
      <c r="B10" s="100"/>
      <c r="C10" s="100"/>
      <c r="D10" s="100"/>
      <c r="E10" s="100"/>
      <c r="F10" s="100"/>
      <c r="G10" s="100"/>
      <c r="H10" s="100"/>
      <c r="I10" s="30"/>
      <c r="J10" s="30"/>
      <c r="K10" s="35"/>
      <c r="L10" s="30"/>
    </row>
    <row r="11" spans="1:12" ht="18" customHeight="1">
      <c r="A11" s="102" t="s">
        <v>23</v>
      </c>
      <c r="B11" s="102"/>
      <c r="C11" s="379" t="s">
        <v>24</v>
      </c>
      <c r="D11" s="380"/>
      <c r="E11" s="380"/>
      <c r="F11" s="380"/>
      <c r="G11" s="380"/>
      <c r="H11" s="103"/>
      <c r="I11" s="36"/>
      <c r="J11" s="37"/>
      <c r="K11" s="38"/>
      <c r="L11" s="30"/>
    </row>
    <row r="12" spans="1:12" ht="15" customHeight="1">
      <c r="A12" s="100"/>
      <c r="B12" s="100"/>
      <c r="C12" s="100"/>
      <c r="D12" s="100"/>
      <c r="E12" s="107"/>
      <c r="F12" s="107"/>
      <c r="G12" s="107"/>
      <c r="H12" s="100"/>
      <c r="I12" s="39"/>
      <c r="J12" s="40"/>
      <c r="K12" s="30"/>
      <c r="L12" s="30"/>
    </row>
    <row r="13" spans="1:12" ht="20.25" customHeight="1">
      <c r="A13" s="369" t="s">
        <v>34</v>
      </c>
      <c r="B13" s="369"/>
      <c r="C13" s="382" t="s">
        <v>25</v>
      </c>
      <c r="D13" s="382"/>
      <c r="E13" s="382"/>
      <c r="F13" s="382"/>
      <c r="G13" s="383"/>
      <c r="H13" s="383"/>
      <c r="I13" s="41"/>
      <c r="J13" s="42"/>
      <c r="K13" s="31"/>
      <c r="L13" s="30"/>
    </row>
    <row r="14" spans="1:12" ht="15" customHeight="1">
      <c r="A14" s="108"/>
      <c r="B14" s="108"/>
      <c r="C14" s="108"/>
      <c r="D14" s="108"/>
      <c r="E14" s="108"/>
      <c r="F14" s="109"/>
      <c r="G14" s="109"/>
      <c r="H14" s="108"/>
      <c r="I14" s="39"/>
      <c r="J14" s="40"/>
      <c r="K14" s="30"/>
      <c r="L14" s="30"/>
    </row>
    <row r="15" spans="1:12" ht="18" customHeight="1">
      <c r="A15" s="369" t="s">
        <v>26</v>
      </c>
      <c r="B15" s="330"/>
      <c r="C15" s="377" t="s">
        <v>27</v>
      </c>
      <c r="D15" s="377"/>
      <c r="E15" s="377"/>
      <c r="F15" s="377"/>
      <c r="G15" s="378"/>
      <c r="H15" s="378"/>
      <c r="I15" s="43"/>
      <c r="J15" s="44"/>
      <c r="K15" s="44"/>
      <c r="L15" s="30"/>
    </row>
    <row r="16" spans="1:12" ht="15" customHeight="1">
      <c r="A16" s="100"/>
      <c r="B16" s="18"/>
      <c r="C16" s="47"/>
      <c r="D16" s="47"/>
      <c r="E16" s="47"/>
      <c r="F16" s="47"/>
      <c r="G16" s="110"/>
      <c r="H16" s="100"/>
      <c r="I16" s="39"/>
      <c r="J16" s="30"/>
      <c r="K16" s="30"/>
      <c r="L16" s="30"/>
    </row>
    <row r="17" spans="1:12" ht="18" customHeight="1">
      <c r="A17" s="369" t="s">
        <v>28</v>
      </c>
      <c r="B17" s="369"/>
      <c r="C17" s="370">
        <v>38681</v>
      </c>
      <c r="D17" s="371"/>
      <c r="E17" s="371"/>
      <c r="F17" s="372"/>
      <c r="G17" s="372"/>
      <c r="H17" s="372"/>
      <c r="I17" s="41"/>
      <c r="J17" s="31"/>
      <c r="K17" s="31"/>
      <c r="L17" s="30"/>
    </row>
    <row r="18" spans="1:12" ht="15" customHeight="1">
      <c r="A18" s="100"/>
      <c r="B18" s="100"/>
      <c r="C18" s="100"/>
      <c r="D18" s="100"/>
      <c r="E18" s="100"/>
      <c r="F18" s="100"/>
      <c r="G18" s="100"/>
      <c r="H18" s="100"/>
      <c r="I18" s="39"/>
      <c r="J18" s="45"/>
      <c r="K18" s="46"/>
      <c r="L18" s="30"/>
    </row>
    <row r="19" spans="1:12" ht="18" customHeight="1" thickBot="1">
      <c r="A19" s="375" t="s">
        <v>32</v>
      </c>
      <c r="B19" s="376"/>
      <c r="C19" s="376"/>
      <c r="D19" s="111">
        <v>40</v>
      </c>
      <c r="E19" s="28" t="s">
        <v>33</v>
      </c>
      <c r="F19" s="22"/>
      <c r="G19" s="23"/>
      <c r="H19" s="100"/>
      <c r="I19" s="112" t="s">
        <v>29</v>
      </c>
      <c r="J19" s="113">
        <v>8</v>
      </c>
      <c r="K19" s="28" t="s">
        <v>30</v>
      </c>
      <c r="L19" s="30"/>
    </row>
    <row r="20" spans="1:12" ht="13.5" customHeight="1" hidden="1" thickBot="1">
      <c r="A20" s="114"/>
      <c r="B20" s="114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3.5" customHeight="1" hidden="1" thickBot="1">
      <c r="A21" s="114"/>
      <c r="B21" s="114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3.5" customHeight="1" hidden="1" thickBot="1">
      <c r="A22" s="114"/>
      <c r="B22" s="114"/>
      <c r="C22" s="30"/>
      <c r="D22" s="30"/>
      <c r="E22" s="30"/>
      <c r="F22" s="35"/>
      <c r="G22" s="30"/>
      <c r="H22" s="30"/>
      <c r="I22" s="30"/>
      <c r="J22" s="30"/>
      <c r="K22" s="30"/>
      <c r="L22" s="30"/>
    </row>
    <row r="23" spans="1:12" ht="12.75" customHeight="1" hidden="1" thickBot="1">
      <c r="A23" s="114"/>
      <c r="B23" s="114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6.25" customHeight="1" thickBot="1">
      <c r="A24" s="114"/>
      <c r="B24" s="114"/>
      <c r="C24" s="100"/>
      <c r="D24" s="100"/>
      <c r="E24" s="100"/>
      <c r="F24" s="100"/>
      <c r="G24" s="100"/>
      <c r="H24" s="115" t="s">
        <v>35</v>
      </c>
      <c r="I24" s="116" t="s">
        <v>2</v>
      </c>
      <c r="J24" s="117" t="s">
        <v>36</v>
      </c>
      <c r="K24" s="118" t="s">
        <v>3</v>
      </c>
      <c r="L24" s="100"/>
    </row>
    <row r="25" spans="1:12" ht="17.25" customHeight="1">
      <c r="A25" s="352" t="s">
        <v>4</v>
      </c>
      <c r="B25" s="361" t="s">
        <v>38</v>
      </c>
      <c r="C25" s="362"/>
      <c r="D25" s="362"/>
      <c r="E25" s="120"/>
      <c r="F25" s="120"/>
      <c r="G25" s="121" t="s">
        <v>39</v>
      </c>
      <c r="H25" s="233">
        <v>89.3</v>
      </c>
      <c r="I25" s="354">
        <f>SUM(H25:H26)/2</f>
        <v>88.19999999999999</v>
      </c>
      <c r="J25" s="367">
        <v>1</v>
      </c>
      <c r="K25" s="365">
        <f>I25*J25</f>
        <v>88.19999999999999</v>
      </c>
      <c r="L25" s="100"/>
    </row>
    <row r="26" spans="1:12" ht="17.25" customHeight="1" thickBot="1">
      <c r="A26" s="360"/>
      <c r="B26" s="363"/>
      <c r="C26" s="364"/>
      <c r="D26" s="364"/>
      <c r="E26" s="123"/>
      <c r="F26" s="123"/>
      <c r="G26" s="124" t="s">
        <v>40</v>
      </c>
      <c r="H26" s="234">
        <v>87.1</v>
      </c>
      <c r="I26" s="359"/>
      <c r="J26" s="368"/>
      <c r="K26" s="366"/>
      <c r="L26" s="100"/>
    </row>
    <row r="27" spans="1:12" ht="17.25" customHeight="1">
      <c r="A27" s="352" t="s">
        <v>5</v>
      </c>
      <c r="B27" s="361" t="s">
        <v>41</v>
      </c>
      <c r="C27" s="362"/>
      <c r="D27" s="362"/>
      <c r="E27" s="126"/>
      <c r="F27" s="126"/>
      <c r="G27" s="121" t="s">
        <v>39</v>
      </c>
      <c r="H27" s="233">
        <v>23.3</v>
      </c>
      <c r="I27" s="354">
        <f>SUM(H27:H28)/2</f>
        <v>23.200000000000003</v>
      </c>
      <c r="J27" s="367">
        <v>1</v>
      </c>
      <c r="K27" s="365">
        <f>I27*J27</f>
        <v>23.200000000000003</v>
      </c>
      <c r="L27" s="100"/>
    </row>
    <row r="28" spans="1:12" ht="17.25" customHeight="1" thickBot="1">
      <c r="A28" s="353"/>
      <c r="B28" s="363"/>
      <c r="C28" s="364"/>
      <c r="D28" s="364"/>
      <c r="E28" s="126"/>
      <c r="F28" s="126"/>
      <c r="G28" s="124" t="s">
        <v>40</v>
      </c>
      <c r="H28" s="235">
        <v>23.1</v>
      </c>
      <c r="I28" s="359"/>
      <c r="J28" s="368"/>
      <c r="K28" s="366"/>
      <c r="L28" s="100"/>
    </row>
    <row r="29" spans="1:12" ht="17.25" customHeight="1">
      <c r="A29" s="352" t="s">
        <v>6</v>
      </c>
      <c r="B29" s="361" t="s">
        <v>42</v>
      </c>
      <c r="C29" s="362"/>
      <c r="D29" s="362"/>
      <c r="E29" s="120"/>
      <c r="F29" s="120"/>
      <c r="G29" s="121" t="s">
        <v>39</v>
      </c>
      <c r="H29" s="233">
        <v>23.3</v>
      </c>
      <c r="I29" s="354">
        <f>SUM(H29:H30)/2</f>
        <v>23.15</v>
      </c>
      <c r="J29" s="367">
        <v>1</v>
      </c>
      <c r="K29" s="365">
        <f>I29*J29</f>
        <v>23.15</v>
      </c>
      <c r="L29" s="100"/>
    </row>
    <row r="30" spans="1:12" ht="17.25" customHeight="1" thickBot="1">
      <c r="A30" s="360"/>
      <c r="B30" s="363"/>
      <c r="C30" s="364"/>
      <c r="D30" s="364"/>
      <c r="E30" s="123"/>
      <c r="F30" s="123"/>
      <c r="G30" s="124" t="s">
        <v>40</v>
      </c>
      <c r="H30" s="234">
        <v>23</v>
      </c>
      <c r="I30" s="359"/>
      <c r="J30" s="368"/>
      <c r="K30" s="366"/>
      <c r="L30" s="100"/>
    </row>
    <row r="31" spans="1:12" ht="17.25" customHeight="1">
      <c r="A31" s="352" t="s">
        <v>7</v>
      </c>
      <c r="B31" s="361" t="s">
        <v>43</v>
      </c>
      <c r="C31" s="362"/>
      <c r="D31" s="362"/>
      <c r="E31" s="120"/>
      <c r="F31" s="120"/>
      <c r="G31" s="121" t="s">
        <v>39</v>
      </c>
      <c r="H31" s="236">
        <v>19.7</v>
      </c>
      <c r="I31" s="354">
        <f>SUM(H31:H32)/2</f>
        <v>20.15</v>
      </c>
      <c r="J31" s="367">
        <v>1</v>
      </c>
      <c r="K31" s="365">
        <f>I31*J31</f>
        <v>20.15</v>
      </c>
      <c r="L31" s="100"/>
    </row>
    <row r="32" spans="1:12" ht="17.25" customHeight="1" thickBot="1">
      <c r="A32" s="360"/>
      <c r="B32" s="363"/>
      <c r="C32" s="364"/>
      <c r="D32" s="364"/>
      <c r="E32" s="123"/>
      <c r="F32" s="123"/>
      <c r="G32" s="124" t="s">
        <v>40</v>
      </c>
      <c r="H32" s="237">
        <v>20.6</v>
      </c>
      <c r="I32" s="359"/>
      <c r="J32" s="368"/>
      <c r="K32" s="366"/>
      <c r="L32" s="100"/>
    </row>
    <row r="33" spans="1:12" ht="17.25" customHeight="1" thickBot="1">
      <c r="A33" s="119" t="s">
        <v>8</v>
      </c>
      <c r="B33" s="373" t="s">
        <v>44</v>
      </c>
      <c r="C33" s="374"/>
      <c r="D33" s="374"/>
      <c r="E33" s="120"/>
      <c r="F33" s="120"/>
      <c r="G33" s="130" t="s">
        <v>37</v>
      </c>
      <c r="H33" s="238">
        <v>50.9</v>
      </c>
      <c r="I33" s="67"/>
      <c r="J33" s="132">
        <v>1</v>
      </c>
      <c r="K33" s="133">
        <f>H33*J33</f>
        <v>50.9</v>
      </c>
      <c r="L33" s="100"/>
    </row>
    <row r="34" spans="1:12" ht="18.75" customHeight="1" thickBot="1">
      <c r="A34" s="356" t="s">
        <v>45</v>
      </c>
      <c r="B34" s="335"/>
      <c r="C34" s="134"/>
      <c r="D34" s="134"/>
      <c r="E34" s="120"/>
      <c r="F34" s="120"/>
      <c r="G34" s="135"/>
      <c r="H34" s="136"/>
      <c r="I34" s="67"/>
      <c r="J34" s="137"/>
      <c r="K34" s="138"/>
      <c r="L34" s="100"/>
    </row>
    <row r="35" spans="1:12" ht="17.25" customHeight="1" thickBot="1">
      <c r="A35" s="139" t="s">
        <v>9</v>
      </c>
      <c r="B35" s="140" t="s">
        <v>46</v>
      </c>
      <c r="C35" s="141"/>
      <c r="D35" s="141"/>
      <c r="E35" s="141"/>
      <c r="F35" s="141"/>
      <c r="G35" s="142"/>
      <c r="H35" s="142"/>
      <c r="I35" s="143" t="s">
        <v>15</v>
      </c>
      <c r="J35" s="144" t="s">
        <v>56</v>
      </c>
      <c r="K35" s="145">
        <v>3</v>
      </c>
      <c r="L35" s="98">
        <f>IF(K35&lt;0,"záporná hodnota!",IF(K35&gt;3,"mimo rozsah!",""))</f>
      </c>
    </row>
    <row r="36" spans="1:12" ht="17.25" customHeight="1" thickBot="1">
      <c r="A36" s="139" t="s">
        <v>10</v>
      </c>
      <c r="B36" s="357" t="s">
        <v>47</v>
      </c>
      <c r="C36" s="358"/>
      <c r="D36" s="141"/>
      <c r="E36" s="141"/>
      <c r="F36" s="141"/>
      <c r="G36" s="142"/>
      <c r="H36" s="142"/>
      <c r="I36" s="143"/>
      <c r="J36" s="144" t="s">
        <v>56</v>
      </c>
      <c r="K36" s="146">
        <v>4</v>
      </c>
      <c r="L36" s="98" t="str">
        <f>IF(K36&lt;0,"záporná hodnota!",IF(K36&gt;3,"mimo rozsah!",""))</f>
        <v>mimo rozsah!</v>
      </c>
    </row>
    <row r="37" spans="1:12" ht="17.25" customHeight="1">
      <c r="A37" s="352" t="s">
        <v>11</v>
      </c>
      <c r="B37" s="341" t="s">
        <v>48</v>
      </c>
      <c r="C37" s="341"/>
      <c r="D37" s="147"/>
      <c r="E37" s="147"/>
      <c r="F37" s="147"/>
      <c r="G37" s="121" t="s">
        <v>39</v>
      </c>
      <c r="H37" s="239">
        <v>27.9</v>
      </c>
      <c r="I37" s="354">
        <f>SUM(H37:H38)/2</f>
        <v>27.95</v>
      </c>
      <c r="J37" s="346" t="s">
        <v>49</v>
      </c>
      <c r="K37" s="300">
        <f>IF(I37&lt;26,0,IF(I37&lt;27,1,IF(I37&lt;28,2,IF(I37&lt;29,3,IF(I37&lt;30,4,5)))))</f>
        <v>2</v>
      </c>
      <c r="L37" s="100"/>
    </row>
    <row r="38" spans="1:12" ht="15.75" customHeight="1" thickBot="1">
      <c r="A38" s="353"/>
      <c r="B38" s="343"/>
      <c r="C38" s="343"/>
      <c r="D38" s="149"/>
      <c r="E38" s="149"/>
      <c r="F38" s="149"/>
      <c r="G38" s="124" t="s">
        <v>40</v>
      </c>
      <c r="H38" s="234">
        <v>28</v>
      </c>
      <c r="I38" s="355"/>
      <c r="J38" s="347"/>
      <c r="K38" s="301"/>
      <c r="L38" s="100"/>
    </row>
    <row r="39" spans="1:12" ht="19.5" customHeight="1" thickBot="1">
      <c r="A39" s="332" t="s">
        <v>51</v>
      </c>
      <c r="B39" s="333"/>
      <c r="C39" s="333"/>
      <c r="D39" s="150"/>
      <c r="E39" s="150"/>
      <c r="F39" s="150"/>
      <c r="G39" s="150"/>
      <c r="H39" s="149"/>
      <c r="I39" s="143"/>
      <c r="J39" s="150"/>
      <c r="K39" s="151">
        <f>SUM(K25:K37)</f>
        <v>214.6</v>
      </c>
      <c r="L39" s="100"/>
    </row>
    <row r="40" spans="1:12" ht="18.75" customHeight="1" thickBot="1">
      <c r="A40" s="334" t="s">
        <v>50</v>
      </c>
      <c r="B40" s="335"/>
      <c r="C40" s="134"/>
      <c r="D40" s="134"/>
      <c r="E40" s="120"/>
      <c r="F40" s="120"/>
      <c r="G40" s="135"/>
      <c r="H40" s="136"/>
      <c r="I40" s="67"/>
      <c r="J40" s="137"/>
      <c r="K40" s="138"/>
      <c r="L40" s="100"/>
    </row>
    <row r="41" spans="1:12" ht="17.25" customHeight="1">
      <c r="A41" s="338" t="s">
        <v>12</v>
      </c>
      <c r="B41" s="340" t="s">
        <v>54</v>
      </c>
      <c r="C41" s="341"/>
      <c r="D41" s="348" t="s">
        <v>59</v>
      </c>
      <c r="E41" s="348"/>
      <c r="F41" s="348"/>
      <c r="G41" s="349"/>
      <c r="H41" s="231">
        <f>H33</f>
        <v>50.9</v>
      </c>
      <c r="I41" s="82" t="s">
        <v>58</v>
      </c>
      <c r="J41" s="346" t="s">
        <v>56</v>
      </c>
      <c r="K41" s="336">
        <f>IF(I42&lt;2.495,0,IF(I42&lt;2.695,1,IF(I42&lt;2.895,2,3)))</f>
        <v>0</v>
      </c>
      <c r="L41" s="100"/>
    </row>
    <row r="42" spans="1:12" ht="17.25" customHeight="1" thickBot="1">
      <c r="A42" s="339"/>
      <c r="B42" s="342"/>
      <c r="C42" s="343"/>
      <c r="D42" s="350" t="s">
        <v>60</v>
      </c>
      <c r="E42" s="350"/>
      <c r="F42" s="350"/>
      <c r="G42" s="351"/>
      <c r="H42" s="240">
        <v>73</v>
      </c>
      <c r="I42" s="83">
        <f>H41/H42</f>
        <v>0.6972602739726027</v>
      </c>
      <c r="J42" s="347"/>
      <c r="K42" s="337"/>
      <c r="L42" s="100"/>
    </row>
    <row r="43" spans="1:12" ht="17.25" customHeight="1" thickBot="1">
      <c r="A43" s="153" t="s">
        <v>13</v>
      </c>
      <c r="B43" s="344" t="s">
        <v>55</v>
      </c>
      <c r="C43" s="345"/>
      <c r="D43" s="345"/>
      <c r="E43" s="154"/>
      <c r="F43" s="154"/>
      <c r="G43" s="142"/>
      <c r="H43" s="149"/>
      <c r="I43" s="143"/>
      <c r="J43" s="144" t="s">
        <v>57</v>
      </c>
      <c r="K43" s="155">
        <v>-2</v>
      </c>
      <c r="L43" s="98" t="str">
        <f>IF(K43&lt;0,"záporná hodnota!",IF(K43&gt;2,"mimo rozsah!",""))</f>
        <v>záporná hodnota!</v>
      </c>
    </row>
    <row r="44" spans="1:12" ht="19.5" customHeight="1" thickBot="1">
      <c r="A44" s="332" t="s">
        <v>52</v>
      </c>
      <c r="B44" s="333"/>
      <c r="C44" s="333"/>
      <c r="D44" s="150"/>
      <c r="E44" s="150"/>
      <c r="F44" s="150"/>
      <c r="G44" s="150"/>
      <c r="H44" s="150"/>
      <c r="I44" s="143"/>
      <c r="J44" s="150"/>
      <c r="K44" s="156">
        <f>SUM(K41:K43)</f>
        <v>-2</v>
      </c>
      <c r="L44" s="100"/>
    </row>
    <row r="45" spans="1:12" ht="24" customHeight="1" thickBot="1">
      <c r="A45" s="157" t="s">
        <v>53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8" t="str">
        <f>IF(I42&lt;0.705,"abnormal",(K39-K44))</f>
        <v>abnormal</v>
      </c>
      <c r="L45" s="100"/>
    </row>
    <row r="46" spans="1:12" ht="18.75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1"/>
      <c r="L46" s="100"/>
    </row>
    <row r="47" spans="1:12" ht="18.75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1"/>
      <c r="L47" s="100"/>
    </row>
    <row r="48" spans="1:12" ht="18.75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1"/>
      <c r="L48" s="100"/>
    </row>
    <row r="49" spans="1:12" ht="18.75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1"/>
      <c r="L49" s="100"/>
    </row>
    <row r="50" spans="1:12" ht="18.75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1"/>
      <c r="L50" s="100"/>
    </row>
    <row r="51" spans="1:12" ht="18.75" customHeigh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1"/>
      <c r="L51" s="100"/>
    </row>
    <row r="52" spans="1:12" ht="18.75" customHeigh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1"/>
      <c r="L52" s="100"/>
    </row>
    <row r="53" spans="1:12" ht="18.75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1"/>
      <c r="L53" s="100"/>
    </row>
    <row r="54" spans="1:12" ht="18.75" customHeight="1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1"/>
      <c r="L54" s="100"/>
    </row>
    <row r="55" spans="1:12" ht="16.5" customHeight="1">
      <c r="A55" s="159"/>
      <c r="B55" s="160"/>
      <c r="C55" s="160"/>
      <c r="D55" s="160"/>
      <c r="E55" s="160"/>
      <c r="F55" s="160"/>
      <c r="G55" s="162"/>
      <c r="H55" s="162"/>
      <c r="I55" s="162"/>
      <c r="J55" s="160"/>
      <c r="K55" s="161"/>
      <c r="L55" s="100"/>
    </row>
    <row r="56" spans="1:12" ht="15.75" customHeight="1">
      <c r="A56" s="331" t="s">
        <v>63</v>
      </c>
      <c r="B56" s="331"/>
      <c r="C56" s="331"/>
      <c r="D56" s="48"/>
      <c r="E56" s="53"/>
      <c r="F56" s="53"/>
      <c r="G56" s="53"/>
      <c r="H56" s="329"/>
      <c r="I56" s="329"/>
      <c r="J56" s="329"/>
      <c r="K56" s="329"/>
      <c r="L56" s="100"/>
    </row>
    <row r="57" spans="1:12" ht="14.25" customHeight="1">
      <c r="A57" s="319" t="s">
        <v>14</v>
      </c>
      <c r="B57" s="319"/>
      <c r="C57" s="319"/>
      <c r="D57" s="48"/>
      <c r="E57" s="49"/>
      <c r="F57" s="49"/>
      <c r="G57" s="49"/>
      <c r="H57" s="319" t="s">
        <v>61</v>
      </c>
      <c r="I57" s="330"/>
      <c r="J57" s="330"/>
      <c r="K57" s="330"/>
      <c r="L57" s="100"/>
    </row>
    <row r="58" spans="1:12" ht="14.25" customHeight="1">
      <c r="A58" s="49"/>
      <c r="B58" s="49"/>
      <c r="C58" s="49"/>
      <c r="D58" s="48"/>
      <c r="E58" s="49"/>
      <c r="F58" s="49"/>
      <c r="G58" s="49"/>
      <c r="H58" s="49"/>
      <c r="I58" s="30"/>
      <c r="J58" s="30"/>
      <c r="K58" s="30"/>
      <c r="L58" s="100"/>
    </row>
    <row r="59" spans="1:12" ht="14.25" customHeight="1">
      <c r="A59" s="49"/>
      <c r="B59" s="49"/>
      <c r="C59" s="49"/>
      <c r="D59" s="48"/>
      <c r="E59" s="49"/>
      <c r="F59" s="49"/>
      <c r="G59" s="49"/>
      <c r="H59" s="49"/>
      <c r="I59" s="30"/>
      <c r="J59" s="30"/>
      <c r="K59" s="30"/>
      <c r="L59" s="100"/>
    </row>
    <row r="60" spans="1:12" ht="14.25" customHeight="1">
      <c r="A60" s="49"/>
      <c r="B60" s="49"/>
      <c r="C60" s="49"/>
      <c r="D60" s="48"/>
      <c r="E60" s="49"/>
      <c r="F60" s="49"/>
      <c r="G60" s="49"/>
      <c r="H60" s="49"/>
      <c r="I60" s="30"/>
      <c r="J60" s="30"/>
      <c r="K60" s="30"/>
      <c r="L60" s="100"/>
    </row>
    <row r="61" spans="1:12" ht="14.25" customHeight="1">
      <c r="A61" s="49"/>
      <c r="B61" s="49"/>
      <c r="C61" s="49"/>
      <c r="D61" s="48"/>
      <c r="E61" s="49"/>
      <c r="F61" s="49"/>
      <c r="G61" s="49"/>
      <c r="H61" s="49"/>
      <c r="I61" s="30"/>
      <c r="J61" s="30"/>
      <c r="K61" s="30"/>
      <c r="L61" s="100"/>
    </row>
    <row r="62" spans="1:12" ht="14.25" customHeight="1">
      <c r="A62" s="49"/>
      <c r="B62" s="49"/>
      <c r="C62" s="49"/>
      <c r="D62" s="48"/>
      <c r="E62" s="49"/>
      <c r="F62" s="49"/>
      <c r="G62" s="49"/>
      <c r="H62" s="49"/>
      <c r="I62" s="30"/>
      <c r="J62" s="30"/>
      <c r="K62" s="30"/>
      <c r="L62" s="100"/>
    </row>
    <row r="63" spans="1:12" ht="14.25" customHeight="1">
      <c r="A63" s="49"/>
      <c r="B63" s="49"/>
      <c r="C63" s="49"/>
      <c r="D63" s="48"/>
      <c r="E63" s="49"/>
      <c r="F63" s="49"/>
      <c r="G63" s="49"/>
      <c r="H63" s="49"/>
      <c r="I63" s="30"/>
      <c r="J63" s="30"/>
      <c r="K63" s="30"/>
      <c r="L63" s="100"/>
    </row>
    <row r="64" spans="1:12" ht="18" customHeight="1">
      <c r="A64" s="52" t="s">
        <v>62</v>
      </c>
      <c r="B64" s="50"/>
      <c r="C64" s="50"/>
      <c r="D64" s="50"/>
      <c r="E64" s="50"/>
      <c r="F64" s="50"/>
      <c r="G64" s="50"/>
      <c r="H64" s="162"/>
      <c r="I64" s="162"/>
      <c r="J64" s="162"/>
      <c r="K64" s="100"/>
      <c r="L64" s="100"/>
    </row>
    <row r="65" spans="1:7" ht="15">
      <c r="A65" s="51"/>
      <c r="B65" s="51"/>
      <c r="C65" s="51"/>
      <c r="D65" s="51"/>
      <c r="E65" s="51"/>
      <c r="F65" s="51"/>
      <c r="G65" s="51"/>
    </row>
    <row r="66" spans="1:7" ht="15">
      <c r="A66" s="51"/>
      <c r="B66" s="51"/>
      <c r="C66" s="51"/>
      <c r="D66" s="51"/>
      <c r="E66" s="51"/>
      <c r="F66" s="51"/>
      <c r="G66" s="51"/>
    </row>
    <row r="67" spans="1:7" ht="15">
      <c r="A67" s="52"/>
      <c r="B67" s="51"/>
      <c r="C67" s="51"/>
      <c r="D67" s="51"/>
      <c r="E67" s="51"/>
      <c r="F67" s="51"/>
      <c r="G67" s="51"/>
    </row>
  </sheetData>
  <sheetProtection sheet="1" objects="1" scenarios="1"/>
  <mergeCells count="58">
    <mergeCell ref="A1:K1"/>
    <mergeCell ref="C13:H13"/>
    <mergeCell ref="K6:K7"/>
    <mergeCell ref="A2:K2"/>
    <mergeCell ref="A15:B15"/>
    <mergeCell ref="C15:H15"/>
    <mergeCell ref="A13:B13"/>
    <mergeCell ref="A5:B5"/>
    <mergeCell ref="C5:G5"/>
    <mergeCell ref="C11:G11"/>
    <mergeCell ref="A9:B9"/>
    <mergeCell ref="C7:G7"/>
    <mergeCell ref="C9:G9"/>
    <mergeCell ref="A17:B17"/>
    <mergeCell ref="C17:H17"/>
    <mergeCell ref="B33:D33"/>
    <mergeCell ref="J29:J30"/>
    <mergeCell ref="A19:C19"/>
    <mergeCell ref="I25:I26"/>
    <mergeCell ref="I27:I28"/>
    <mergeCell ref="I29:I30"/>
    <mergeCell ref="A25:A26"/>
    <mergeCell ref="A27:A28"/>
    <mergeCell ref="K29:K30"/>
    <mergeCell ref="J31:J32"/>
    <mergeCell ref="K31:K32"/>
    <mergeCell ref="J25:J26"/>
    <mergeCell ref="K25:K26"/>
    <mergeCell ref="J27:J28"/>
    <mergeCell ref="K27:K28"/>
    <mergeCell ref="A29:A30"/>
    <mergeCell ref="B27:D28"/>
    <mergeCell ref="B29:D30"/>
    <mergeCell ref="B25:D26"/>
    <mergeCell ref="A34:B34"/>
    <mergeCell ref="B36:C36"/>
    <mergeCell ref="I31:I32"/>
    <mergeCell ref="A31:A32"/>
    <mergeCell ref="B31:D32"/>
    <mergeCell ref="A37:A38"/>
    <mergeCell ref="B37:C38"/>
    <mergeCell ref="J37:J38"/>
    <mergeCell ref="K37:K38"/>
    <mergeCell ref="I37:I38"/>
    <mergeCell ref="A39:C39"/>
    <mergeCell ref="A40:B40"/>
    <mergeCell ref="A44:C44"/>
    <mergeCell ref="K41:K42"/>
    <mergeCell ref="A41:A42"/>
    <mergeCell ref="B41:C42"/>
    <mergeCell ref="B43:D43"/>
    <mergeCell ref="J41:J42"/>
    <mergeCell ref="D41:G41"/>
    <mergeCell ref="D42:G42"/>
    <mergeCell ref="H56:K56"/>
    <mergeCell ref="H57:K57"/>
    <mergeCell ref="A56:C56"/>
    <mergeCell ref="A57:C57"/>
  </mergeCells>
  <printOptions horizontalCentered="1"/>
  <pageMargins left="0.7874015748031497" right="0.3937007874015748" top="0.984251968503937" bottom="0.3937007874015748" header="0.5118110236220472" footer="0.3937007874015748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9"/>
  <dimension ref="A1:M67"/>
  <sheetViews>
    <sheetView zoomScale="75" zoomScaleNormal="75" zoomScaleSheetLayoutView="75" workbookViewId="0" topLeftCell="A1">
      <selection activeCell="A1" sqref="A1:K1"/>
    </sheetView>
  </sheetViews>
  <sheetFormatPr defaultColWidth="9.00390625" defaultRowHeight="12.75"/>
  <cols>
    <col min="2" max="2" width="19.875" style="0" customWidth="1"/>
    <col min="3" max="4" width="10.75390625" style="0" customWidth="1"/>
    <col min="5" max="5" width="5.25390625" style="0" customWidth="1"/>
    <col min="6" max="6" width="12.00390625" style="0" customWidth="1"/>
    <col min="7" max="7" width="17.75390625" style="0" customWidth="1"/>
    <col min="8" max="8" width="10.75390625" style="0" customWidth="1"/>
    <col min="9" max="9" width="8.75390625" style="0" customWidth="1"/>
    <col min="10" max="10" width="11.875" style="0" customWidth="1"/>
    <col min="11" max="11" width="16.125" style="0" customWidth="1"/>
    <col min="12" max="12" width="1.625" style="0" customWidth="1"/>
    <col min="13" max="13" width="5.875" style="0" customWidth="1"/>
  </cols>
  <sheetData>
    <row r="1" spans="1:12" ht="20.25">
      <c r="A1" s="438" t="s">
        <v>16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241"/>
    </row>
    <row r="2" spans="1:12" ht="18">
      <c r="A2" s="443" t="s">
        <v>31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242"/>
    </row>
    <row r="3" spans="1:12" ht="27" customHeight="1">
      <c r="A3" s="191"/>
      <c r="B3" s="191"/>
      <c r="C3" s="191"/>
      <c r="D3" s="191"/>
      <c r="E3" s="191"/>
      <c r="F3" s="191"/>
      <c r="G3" s="191"/>
      <c r="H3" s="191"/>
      <c r="I3" s="243"/>
      <c r="J3" s="243"/>
      <c r="K3" s="243"/>
      <c r="L3" s="163"/>
    </row>
    <row r="4" spans="1:12" ht="27" customHeight="1" thickBot="1">
      <c r="A4" s="244"/>
      <c r="B4" s="244"/>
      <c r="C4" s="244"/>
      <c r="D4" s="244"/>
      <c r="E4" s="244"/>
      <c r="F4" s="244"/>
      <c r="G4" s="193"/>
      <c r="H4" s="244"/>
      <c r="I4" s="243"/>
      <c r="J4" s="243"/>
      <c r="K4" s="243"/>
      <c r="L4" s="163"/>
    </row>
    <row r="5" spans="1:13" ht="18" customHeight="1">
      <c r="A5" s="428" t="s">
        <v>17</v>
      </c>
      <c r="B5" s="428"/>
      <c r="C5" s="436"/>
      <c r="D5" s="437"/>
      <c r="E5" s="437"/>
      <c r="F5" s="437"/>
      <c r="G5" s="437"/>
      <c r="H5" s="245"/>
      <c r="I5" s="246"/>
      <c r="J5" s="246"/>
      <c r="K5" s="195" t="s">
        <v>19</v>
      </c>
      <c r="L5" s="163"/>
      <c r="M5" s="5"/>
    </row>
    <row r="6" spans="1:12" ht="15" customHeight="1">
      <c r="A6" s="244"/>
      <c r="B6" s="244"/>
      <c r="C6" s="244"/>
      <c r="D6" s="244"/>
      <c r="E6" s="244"/>
      <c r="F6" s="244"/>
      <c r="G6" s="164"/>
      <c r="H6" s="244"/>
      <c r="I6" s="243"/>
      <c r="J6" s="243"/>
      <c r="K6" s="441"/>
      <c r="L6" s="163"/>
    </row>
    <row r="7" spans="1:12" ht="18" customHeight="1" thickBot="1">
      <c r="A7" s="194" t="s">
        <v>0</v>
      </c>
      <c r="B7" s="165"/>
      <c r="C7" s="436"/>
      <c r="D7" s="437"/>
      <c r="E7" s="437"/>
      <c r="F7" s="437"/>
      <c r="G7" s="437"/>
      <c r="H7" s="247"/>
      <c r="I7" s="166"/>
      <c r="J7" s="166"/>
      <c r="K7" s="442"/>
      <c r="L7" s="163"/>
    </row>
    <row r="8" spans="1:12" ht="15" customHeight="1">
      <c r="A8" s="248"/>
      <c r="B8" s="248"/>
      <c r="C8" s="248"/>
      <c r="D8" s="248"/>
      <c r="E8" s="248"/>
      <c r="F8" s="248"/>
      <c r="G8" s="248"/>
      <c r="H8" s="248"/>
      <c r="I8" s="243"/>
      <c r="J8" s="243"/>
      <c r="K8" s="243"/>
      <c r="L8" s="163"/>
    </row>
    <row r="9" spans="1:13" ht="18" customHeight="1">
      <c r="A9" s="428" t="s">
        <v>1</v>
      </c>
      <c r="B9" s="428"/>
      <c r="C9" s="436"/>
      <c r="D9" s="436"/>
      <c r="E9" s="436"/>
      <c r="F9" s="436"/>
      <c r="G9" s="437"/>
      <c r="H9" s="245"/>
      <c r="I9" s="167"/>
      <c r="J9" s="167"/>
      <c r="K9" s="168"/>
      <c r="L9" s="181"/>
      <c r="M9" s="4"/>
    </row>
    <row r="10" spans="1:12" ht="15" customHeight="1">
      <c r="A10" s="244"/>
      <c r="B10" s="244"/>
      <c r="C10" s="244"/>
      <c r="D10" s="244"/>
      <c r="E10" s="244"/>
      <c r="F10" s="244"/>
      <c r="G10" s="244"/>
      <c r="H10" s="244"/>
      <c r="I10" s="243"/>
      <c r="J10" s="243"/>
      <c r="K10" s="169"/>
      <c r="L10" s="163"/>
    </row>
    <row r="11" spans="1:12" ht="18" customHeight="1">
      <c r="A11" s="194" t="s">
        <v>23</v>
      </c>
      <c r="B11" s="194"/>
      <c r="C11" s="436"/>
      <c r="D11" s="437"/>
      <c r="E11" s="437"/>
      <c r="F11" s="437"/>
      <c r="G11" s="437"/>
      <c r="H11" s="245"/>
      <c r="I11" s="170"/>
      <c r="J11" s="171"/>
      <c r="K11" s="172"/>
      <c r="L11" s="163"/>
    </row>
    <row r="12" spans="1:12" ht="15" customHeight="1">
      <c r="A12" s="244"/>
      <c r="B12" s="244"/>
      <c r="C12" s="244"/>
      <c r="D12" s="244"/>
      <c r="E12" s="196"/>
      <c r="F12" s="196"/>
      <c r="G12" s="196"/>
      <c r="H12" s="244"/>
      <c r="I12" s="173"/>
      <c r="J12" s="174"/>
      <c r="K12" s="243"/>
      <c r="L12" s="163"/>
    </row>
    <row r="13" spans="1:12" ht="20.25" customHeight="1">
      <c r="A13" s="428" t="s">
        <v>34</v>
      </c>
      <c r="B13" s="428"/>
      <c r="C13" s="439"/>
      <c r="D13" s="439"/>
      <c r="E13" s="439"/>
      <c r="F13" s="439"/>
      <c r="G13" s="440"/>
      <c r="H13" s="440"/>
      <c r="I13" s="175"/>
      <c r="J13" s="176"/>
      <c r="K13" s="246"/>
      <c r="L13" s="163"/>
    </row>
    <row r="14" spans="1:12" ht="15" customHeight="1">
      <c r="A14" s="197"/>
      <c r="B14" s="197"/>
      <c r="C14" s="197"/>
      <c r="D14" s="197"/>
      <c r="E14" s="197"/>
      <c r="F14" s="198"/>
      <c r="G14" s="198"/>
      <c r="H14" s="197"/>
      <c r="I14" s="173"/>
      <c r="J14" s="174"/>
      <c r="K14" s="243"/>
      <c r="L14" s="163"/>
    </row>
    <row r="15" spans="1:12" ht="18" customHeight="1">
      <c r="A15" s="428" t="s">
        <v>26</v>
      </c>
      <c r="B15" s="389"/>
      <c r="C15" s="434"/>
      <c r="D15" s="434"/>
      <c r="E15" s="434"/>
      <c r="F15" s="434"/>
      <c r="G15" s="435"/>
      <c r="H15" s="435"/>
      <c r="I15" s="177"/>
      <c r="J15" s="249"/>
      <c r="K15" s="249"/>
      <c r="L15" s="163"/>
    </row>
    <row r="16" spans="1:12" ht="15" customHeight="1">
      <c r="A16" s="244"/>
      <c r="B16" s="178"/>
      <c r="C16" s="179"/>
      <c r="D16" s="179"/>
      <c r="E16" s="179"/>
      <c r="F16" s="179"/>
      <c r="G16" s="199"/>
      <c r="H16" s="244"/>
      <c r="I16" s="173"/>
      <c r="J16" s="243"/>
      <c r="K16" s="243"/>
      <c r="L16" s="163"/>
    </row>
    <row r="17" spans="1:12" ht="18" customHeight="1">
      <c r="A17" s="428" t="s">
        <v>28</v>
      </c>
      <c r="B17" s="428"/>
      <c r="C17" s="429"/>
      <c r="D17" s="430"/>
      <c r="E17" s="430"/>
      <c r="F17" s="387"/>
      <c r="G17" s="387"/>
      <c r="H17" s="387"/>
      <c r="I17" s="175"/>
      <c r="J17" s="246"/>
      <c r="K17" s="246"/>
      <c r="L17" s="163"/>
    </row>
    <row r="18" spans="1:12" ht="15" customHeight="1">
      <c r="A18" s="244"/>
      <c r="B18" s="244"/>
      <c r="C18" s="244"/>
      <c r="D18" s="244"/>
      <c r="E18" s="244"/>
      <c r="F18" s="244"/>
      <c r="G18" s="244"/>
      <c r="H18" s="244"/>
      <c r="I18" s="173"/>
      <c r="J18" s="180"/>
      <c r="K18" s="181"/>
      <c r="L18" s="163"/>
    </row>
    <row r="19" spans="1:12" ht="18" customHeight="1" thickBot="1">
      <c r="A19" s="432" t="s">
        <v>32</v>
      </c>
      <c r="B19" s="433"/>
      <c r="C19" s="433"/>
      <c r="D19" s="200"/>
      <c r="E19" s="183" t="s">
        <v>33</v>
      </c>
      <c r="F19" s="182"/>
      <c r="G19" s="243"/>
      <c r="H19" s="244"/>
      <c r="I19" s="201" t="s">
        <v>29</v>
      </c>
      <c r="J19" s="202"/>
      <c r="K19" s="183" t="s">
        <v>30</v>
      </c>
      <c r="L19" s="163"/>
    </row>
    <row r="20" spans="1:12" ht="13.5" customHeight="1" hidden="1" thickBot="1">
      <c r="A20" s="250"/>
      <c r="B20" s="250"/>
      <c r="C20" s="243"/>
      <c r="D20" s="243"/>
      <c r="E20" s="243"/>
      <c r="F20" s="243"/>
      <c r="G20" s="243"/>
      <c r="H20" s="243"/>
      <c r="I20" s="243"/>
      <c r="J20" s="243"/>
      <c r="K20" s="243"/>
      <c r="L20" s="163"/>
    </row>
    <row r="21" spans="1:12" ht="13.5" customHeight="1" hidden="1" thickBot="1">
      <c r="A21" s="250"/>
      <c r="B21" s="250"/>
      <c r="C21" s="243"/>
      <c r="D21" s="243"/>
      <c r="E21" s="243"/>
      <c r="F21" s="243"/>
      <c r="G21" s="243"/>
      <c r="H21" s="243"/>
      <c r="I21" s="243"/>
      <c r="J21" s="243"/>
      <c r="K21" s="243"/>
      <c r="L21" s="163"/>
    </row>
    <row r="22" spans="1:12" ht="13.5" customHeight="1" hidden="1" thickBot="1">
      <c r="A22" s="250"/>
      <c r="B22" s="250"/>
      <c r="C22" s="243"/>
      <c r="D22" s="243"/>
      <c r="E22" s="243"/>
      <c r="F22" s="169"/>
      <c r="G22" s="243"/>
      <c r="H22" s="243"/>
      <c r="I22" s="243"/>
      <c r="J22" s="243"/>
      <c r="K22" s="243"/>
      <c r="L22" s="163"/>
    </row>
    <row r="23" spans="1:12" ht="12.75" customHeight="1" hidden="1" thickBot="1">
      <c r="A23" s="250"/>
      <c r="B23" s="250"/>
      <c r="C23" s="243"/>
      <c r="D23" s="243"/>
      <c r="E23" s="243"/>
      <c r="F23" s="243"/>
      <c r="G23" s="243"/>
      <c r="H23" s="243"/>
      <c r="I23" s="243"/>
      <c r="J23" s="243"/>
      <c r="K23" s="243"/>
      <c r="L23" s="163"/>
    </row>
    <row r="24" spans="1:12" ht="26.25" customHeight="1" thickBot="1">
      <c r="A24" s="250"/>
      <c r="B24" s="250"/>
      <c r="C24" s="244"/>
      <c r="D24" s="244"/>
      <c r="E24" s="244"/>
      <c r="F24" s="244"/>
      <c r="G24" s="244"/>
      <c r="H24" s="203" t="s">
        <v>35</v>
      </c>
      <c r="I24" s="204" t="s">
        <v>2</v>
      </c>
      <c r="J24" s="205" t="s">
        <v>36</v>
      </c>
      <c r="K24" s="206" t="s">
        <v>3</v>
      </c>
      <c r="L24" s="192"/>
    </row>
    <row r="25" spans="1:12" ht="17.25" customHeight="1">
      <c r="A25" s="411" t="s">
        <v>4</v>
      </c>
      <c r="B25" s="421" t="s">
        <v>38</v>
      </c>
      <c r="C25" s="422"/>
      <c r="D25" s="422"/>
      <c r="E25" s="208"/>
      <c r="F25" s="208"/>
      <c r="G25" s="251" t="s">
        <v>39</v>
      </c>
      <c r="H25" s="122"/>
      <c r="I25" s="415"/>
      <c r="J25" s="426">
        <v>1</v>
      </c>
      <c r="K25" s="413"/>
      <c r="L25" s="192"/>
    </row>
    <row r="26" spans="1:12" ht="17.25" customHeight="1" thickBot="1">
      <c r="A26" s="420"/>
      <c r="B26" s="423"/>
      <c r="C26" s="424"/>
      <c r="D26" s="424"/>
      <c r="E26" s="209"/>
      <c r="F26" s="209"/>
      <c r="G26" s="252" t="s">
        <v>40</v>
      </c>
      <c r="H26" s="125"/>
      <c r="I26" s="420"/>
      <c r="J26" s="427"/>
      <c r="K26" s="425"/>
      <c r="L26" s="192"/>
    </row>
    <row r="27" spans="1:12" ht="17.25" customHeight="1">
      <c r="A27" s="411" t="s">
        <v>5</v>
      </c>
      <c r="B27" s="421" t="s">
        <v>41</v>
      </c>
      <c r="C27" s="422"/>
      <c r="D27" s="422"/>
      <c r="E27" s="210"/>
      <c r="F27" s="210"/>
      <c r="G27" s="251" t="s">
        <v>39</v>
      </c>
      <c r="H27" s="122"/>
      <c r="I27" s="415"/>
      <c r="J27" s="426">
        <v>1</v>
      </c>
      <c r="K27" s="413"/>
      <c r="L27" s="192"/>
    </row>
    <row r="28" spans="1:12" ht="17.25" customHeight="1" thickBot="1">
      <c r="A28" s="412"/>
      <c r="B28" s="423"/>
      <c r="C28" s="424"/>
      <c r="D28" s="424"/>
      <c r="E28" s="210"/>
      <c r="F28" s="210"/>
      <c r="G28" s="252" t="s">
        <v>40</v>
      </c>
      <c r="H28" s="127"/>
      <c r="I28" s="420"/>
      <c r="J28" s="427"/>
      <c r="K28" s="425"/>
      <c r="L28" s="192"/>
    </row>
    <row r="29" spans="1:12" ht="17.25" customHeight="1">
      <c r="A29" s="411" t="s">
        <v>6</v>
      </c>
      <c r="B29" s="421" t="s">
        <v>42</v>
      </c>
      <c r="C29" s="422"/>
      <c r="D29" s="422"/>
      <c r="E29" s="208"/>
      <c r="F29" s="208"/>
      <c r="G29" s="251" t="s">
        <v>39</v>
      </c>
      <c r="H29" s="122"/>
      <c r="I29" s="415"/>
      <c r="J29" s="426">
        <v>1</v>
      </c>
      <c r="K29" s="413"/>
      <c r="L29" s="192"/>
    </row>
    <row r="30" spans="1:12" ht="17.25" customHeight="1" thickBot="1">
      <c r="A30" s="420"/>
      <c r="B30" s="423"/>
      <c r="C30" s="424"/>
      <c r="D30" s="424"/>
      <c r="E30" s="209"/>
      <c r="F30" s="209"/>
      <c r="G30" s="252" t="s">
        <v>40</v>
      </c>
      <c r="H30" s="125"/>
      <c r="I30" s="420"/>
      <c r="J30" s="427"/>
      <c r="K30" s="425"/>
      <c r="L30" s="192"/>
    </row>
    <row r="31" spans="1:12" ht="17.25" customHeight="1">
      <c r="A31" s="411" t="s">
        <v>7</v>
      </c>
      <c r="B31" s="421" t="s">
        <v>43</v>
      </c>
      <c r="C31" s="422"/>
      <c r="D31" s="422"/>
      <c r="E31" s="208"/>
      <c r="F31" s="208"/>
      <c r="G31" s="251" t="s">
        <v>39</v>
      </c>
      <c r="H31" s="128"/>
      <c r="I31" s="415"/>
      <c r="J31" s="426">
        <v>1</v>
      </c>
      <c r="K31" s="413"/>
      <c r="L31" s="192"/>
    </row>
    <row r="32" spans="1:12" ht="17.25" customHeight="1" thickBot="1">
      <c r="A32" s="420"/>
      <c r="B32" s="423"/>
      <c r="C32" s="424"/>
      <c r="D32" s="424"/>
      <c r="E32" s="209"/>
      <c r="F32" s="209"/>
      <c r="G32" s="252" t="s">
        <v>40</v>
      </c>
      <c r="H32" s="129"/>
      <c r="I32" s="420"/>
      <c r="J32" s="427"/>
      <c r="K32" s="425"/>
      <c r="L32" s="192"/>
    </row>
    <row r="33" spans="1:12" ht="17.25" customHeight="1" thickBot="1">
      <c r="A33" s="207" t="s">
        <v>8</v>
      </c>
      <c r="B33" s="431" t="s">
        <v>44</v>
      </c>
      <c r="C33" s="394"/>
      <c r="D33" s="394"/>
      <c r="E33" s="208"/>
      <c r="F33" s="208"/>
      <c r="G33" s="254" t="s">
        <v>37</v>
      </c>
      <c r="H33" s="131"/>
      <c r="I33" s="184"/>
      <c r="J33" s="255">
        <v>1</v>
      </c>
      <c r="K33" s="256"/>
      <c r="L33" s="192"/>
    </row>
    <row r="34" spans="1:12" ht="18.75" customHeight="1" thickBot="1">
      <c r="A34" s="417" t="s">
        <v>45</v>
      </c>
      <c r="B34" s="394"/>
      <c r="C34" s="253"/>
      <c r="D34" s="253"/>
      <c r="E34" s="208"/>
      <c r="F34" s="208"/>
      <c r="G34" s="257"/>
      <c r="H34" s="211"/>
      <c r="I34" s="184"/>
      <c r="J34" s="211"/>
      <c r="K34" s="146"/>
      <c r="L34" s="192"/>
    </row>
    <row r="35" spans="1:12" ht="17.25" customHeight="1" thickBot="1">
      <c r="A35" s="212" t="s">
        <v>9</v>
      </c>
      <c r="B35" s="213" t="s">
        <v>46</v>
      </c>
      <c r="C35" s="214"/>
      <c r="D35" s="214"/>
      <c r="E35" s="214"/>
      <c r="F35" s="214"/>
      <c r="G35" s="215"/>
      <c r="H35" s="215"/>
      <c r="I35" s="216" t="s">
        <v>15</v>
      </c>
      <c r="J35" s="217" t="s">
        <v>56</v>
      </c>
      <c r="K35" s="145"/>
      <c r="L35" s="218">
        <f>IF(K35&lt;0,"záporná hodnota!",IF(K35&gt;3,"mimo rozsah!",""))</f>
      </c>
    </row>
    <row r="36" spans="1:12" ht="17.25" customHeight="1" thickBot="1">
      <c r="A36" s="212" t="s">
        <v>10</v>
      </c>
      <c r="B36" s="418" t="s">
        <v>47</v>
      </c>
      <c r="C36" s="419"/>
      <c r="D36" s="214"/>
      <c r="E36" s="214"/>
      <c r="F36" s="214"/>
      <c r="G36" s="215"/>
      <c r="H36" s="215"/>
      <c r="I36" s="216"/>
      <c r="J36" s="217" t="s">
        <v>56</v>
      </c>
      <c r="K36" s="146"/>
      <c r="L36" s="218">
        <f>IF(K36&lt;0,"záporná hodnota!",IF(K36&gt;3,"mimo rozsah!",""))</f>
      </c>
    </row>
    <row r="37" spans="1:12" ht="17.25" customHeight="1">
      <c r="A37" s="411" t="s">
        <v>11</v>
      </c>
      <c r="B37" s="400" t="s">
        <v>48</v>
      </c>
      <c r="C37" s="400"/>
      <c r="D37" s="258"/>
      <c r="E37" s="258"/>
      <c r="F37" s="258"/>
      <c r="G37" s="251" t="s">
        <v>39</v>
      </c>
      <c r="H37" s="148"/>
      <c r="I37" s="415"/>
      <c r="J37" s="405" t="s">
        <v>49</v>
      </c>
      <c r="K37" s="413"/>
      <c r="L37" s="192"/>
    </row>
    <row r="38" spans="1:12" ht="15.75" customHeight="1" thickBot="1">
      <c r="A38" s="412"/>
      <c r="B38" s="402"/>
      <c r="C38" s="402"/>
      <c r="D38" s="259"/>
      <c r="E38" s="259"/>
      <c r="F38" s="259"/>
      <c r="G38" s="252" t="s">
        <v>40</v>
      </c>
      <c r="H38" s="125"/>
      <c r="I38" s="416"/>
      <c r="J38" s="406"/>
      <c r="K38" s="414"/>
      <c r="L38" s="192"/>
    </row>
    <row r="39" spans="1:12" ht="19.5" customHeight="1" thickBot="1">
      <c r="A39" s="391" t="s">
        <v>51</v>
      </c>
      <c r="B39" s="392"/>
      <c r="C39" s="392"/>
      <c r="D39" s="260"/>
      <c r="E39" s="260"/>
      <c r="F39" s="260"/>
      <c r="G39" s="260"/>
      <c r="H39" s="259"/>
      <c r="I39" s="216"/>
      <c r="J39" s="260"/>
      <c r="K39" s="261"/>
      <c r="L39" s="192"/>
    </row>
    <row r="40" spans="1:12" ht="18.75" customHeight="1" thickBot="1">
      <c r="A40" s="393" t="s">
        <v>50</v>
      </c>
      <c r="B40" s="394"/>
      <c r="C40" s="253"/>
      <c r="D40" s="253"/>
      <c r="E40" s="208"/>
      <c r="F40" s="208"/>
      <c r="G40" s="257"/>
      <c r="H40" s="211"/>
      <c r="I40" s="184"/>
      <c r="J40" s="211"/>
      <c r="K40" s="146"/>
      <c r="L40" s="192"/>
    </row>
    <row r="41" spans="1:12" ht="17.25" customHeight="1">
      <c r="A41" s="397" t="s">
        <v>12</v>
      </c>
      <c r="B41" s="399" t="s">
        <v>54</v>
      </c>
      <c r="C41" s="400"/>
      <c r="D41" s="407" t="s">
        <v>59</v>
      </c>
      <c r="E41" s="407"/>
      <c r="F41" s="407"/>
      <c r="G41" s="408"/>
      <c r="H41" s="262"/>
      <c r="I41" s="185" t="s">
        <v>58</v>
      </c>
      <c r="J41" s="405" t="s">
        <v>56</v>
      </c>
      <c r="K41" s="395"/>
      <c r="L41" s="192"/>
    </row>
    <row r="42" spans="1:12" ht="17.25" customHeight="1" thickBot="1">
      <c r="A42" s="398"/>
      <c r="B42" s="401"/>
      <c r="C42" s="402"/>
      <c r="D42" s="409" t="s">
        <v>60</v>
      </c>
      <c r="E42" s="409"/>
      <c r="F42" s="409"/>
      <c r="G42" s="410"/>
      <c r="H42" s="152"/>
      <c r="I42" s="263"/>
      <c r="J42" s="406"/>
      <c r="K42" s="396"/>
      <c r="L42" s="192"/>
    </row>
    <row r="43" spans="1:12" ht="17.25" customHeight="1" thickBot="1">
      <c r="A43" s="219" t="s">
        <v>13</v>
      </c>
      <c r="B43" s="403" t="s">
        <v>55</v>
      </c>
      <c r="C43" s="404"/>
      <c r="D43" s="404"/>
      <c r="E43" s="220"/>
      <c r="F43" s="220"/>
      <c r="G43" s="215"/>
      <c r="H43" s="259"/>
      <c r="I43" s="216"/>
      <c r="J43" s="217" t="s">
        <v>57</v>
      </c>
      <c r="K43" s="155"/>
      <c r="L43" s="218">
        <f>IF(K43&lt;0,"záporná hodnota!",IF(K43&gt;2,"mimo rozsah!",""))</f>
      </c>
    </row>
    <row r="44" spans="1:12" ht="19.5" customHeight="1" thickBot="1">
      <c r="A44" s="391" t="s">
        <v>52</v>
      </c>
      <c r="B44" s="392"/>
      <c r="C44" s="392"/>
      <c r="D44" s="260"/>
      <c r="E44" s="260"/>
      <c r="F44" s="260"/>
      <c r="G44" s="260"/>
      <c r="H44" s="260"/>
      <c r="I44" s="216"/>
      <c r="J44" s="260"/>
      <c r="K44" s="261"/>
      <c r="L44" s="192"/>
    </row>
    <row r="45" spans="1:12" ht="24" customHeight="1" thickBot="1">
      <c r="A45" s="221" t="s">
        <v>53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4"/>
      <c r="L45" s="192"/>
    </row>
    <row r="46" spans="1:12" ht="18.75" customHeight="1">
      <c r="A46" s="159"/>
      <c r="B46" s="265"/>
      <c r="C46" s="265"/>
      <c r="D46" s="265"/>
      <c r="E46" s="265"/>
      <c r="F46" s="265"/>
      <c r="G46" s="265"/>
      <c r="H46" s="265"/>
      <c r="I46" s="265"/>
      <c r="J46" s="265"/>
      <c r="K46" s="222"/>
      <c r="L46" s="192"/>
    </row>
    <row r="47" spans="1:12" ht="18.75" customHeight="1">
      <c r="A47" s="159"/>
      <c r="B47" s="265"/>
      <c r="C47" s="265"/>
      <c r="D47" s="265"/>
      <c r="E47" s="265"/>
      <c r="F47" s="265"/>
      <c r="G47" s="265"/>
      <c r="H47" s="265"/>
      <c r="I47" s="265"/>
      <c r="J47" s="265"/>
      <c r="K47" s="222"/>
      <c r="L47" s="192"/>
    </row>
    <row r="48" spans="1:12" ht="18.75" customHeight="1">
      <c r="A48" s="159"/>
      <c r="B48" s="265"/>
      <c r="C48" s="265"/>
      <c r="D48" s="265"/>
      <c r="E48" s="265"/>
      <c r="F48" s="265"/>
      <c r="G48" s="265"/>
      <c r="H48" s="265"/>
      <c r="I48" s="265"/>
      <c r="J48" s="265"/>
      <c r="K48" s="222"/>
      <c r="L48" s="192"/>
    </row>
    <row r="49" spans="1:12" ht="18.75" customHeight="1">
      <c r="A49" s="159"/>
      <c r="B49" s="265"/>
      <c r="C49" s="265"/>
      <c r="D49" s="265"/>
      <c r="E49" s="265"/>
      <c r="F49" s="265"/>
      <c r="G49" s="265"/>
      <c r="H49" s="265"/>
      <c r="I49" s="265"/>
      <c r="J49" s="265"/>
      <c r="K49" s="222"/>
      <c r="L49" s="192"/>
    </row>
    <row r="50" spans="1:12" ht="18.75" customHeight="1">
      <c r="A50" s="159"/>
      <c r="B50" s="265"/>
      <c r="C50" s="265"/>
      <c r="D50" s="265"/>
      <c r="E50" s="265"/>
      <c r="F50" s="265"/>
      <c r="G50" s="265"/>
      <c r="H50" s="265"/>
      <c r="I50" s="265"/>
      <c r="J50" s="265"/>
      <c r="K50" s="222"/>
      <c r="L50" s="192"/>
    </row>
    <row r="51" spans="1:12" ht="18.75" customHeight="1">
      <c r="A51" s="159"/>
      <c r="B51" s="265"/>
      <c r="C51" s="265"/>
      <c r="D51" s="265"/>
      <c r="E51" s="265"/>
      <c r="F51" s="265"/>
      <c r="G51" s="265"/>
      <c r="H51" s="265"/>
      <c r="I51" s="265"/>
      <c r="J51" s="265"/>
      <c r="K51" s="222"/>
      <c r="L51" s="192"/>
    </row>
    <row r="52" spans="1:12" ht="18.75" customHeight="1">
      <c r="A52" s="159"/>
      <c r="B52" s="265"/>
      <c r="C52" s="265"/>
      <c r="D52" s="265"/>
      <c r="E52" s="265"/>
      <c r="F52" s="265"/>
      <c r="G52" s="265"/>
      <c r="H52" s="265"/>
      <c r="I52" s="265"/>
      <c r="J52" s="265"/>
      <c r="K52" s="222"/>
      <c r="L52" s="192"/>
    </row>
    <row r="53" spans="1:12" ht="18.75" customHeight="1">
      <c r="A53" s="159"/>
      <c r="B53" s="265"/>
      <c r="C53" s="265"/>
      <c r="D53" s="265"/>
      <c r="E53" s="265"/>
      <c r="F53" s="265"/>
      <c r="G53" s="265"/>
      <c r="H53" s="265"/>
      <c r="I53" s="265"/>
      <c r="J53" s="265"/>
      <c r="K53" s="222"/>
      <c r="L53" s="192"/>
    </row>
    <row r="54" spans="1:12" ht="18.75" customHeight="1">
      <c r="A54" s="159"/>
      <c r="B54" s="265"/>
      <c r="C54" s="265"/>
      <c r="D54" s="265"/>
      <c r="E54" s="265"/>
      <c r="F54" s="265"/>
      <c r="G54" s="265"/>
      <c r="H54" s="265"/>
      <c r="I54" s="265"/>
      <c r="J54" s="265"/>
      <c r="K54" s="222"/>
      <c r="L54" s="192"/>
    </row>
    <row r="55" spans="1:12" ht="16.5" customHeight="1">
      <c r="A55" s="159"/>
      <c r="B55" s="265"/>
      <c r="C55" s="265"/>
      <c r="D55" s="265"/>
      <c r="E55" s="265"/>
      <c r="F55" s="265"/>
      <c r="G55" s="223"/>
      <c r="H55" s="223"/>
      <c r="I55" s="223"/>
      <c r="J55" s="265"/>
      <c r="K55" s="222"/>
      <c r="L55" s="192"/>
    </row>
    <row r="56" spans="1:12" ht="15.75" customHeight="1">
      <c r="A56" s="390"/>
      <c r="B56" s="390"/>
      <c r="C56" s="390"/>
      <c r="D56" s="186"/>
      <c r="E56" s="187"/>
      <c r="F56" s="187"/>
      <c r="G56" s="187"/>
      <c r="H56" s="387"/>
      <c r="I56" s="387"/>
      <c r="J56" s="387"/>
      <c r="K56" s="387"/>
      <c r="L56" s="192"/>
    </row>
    <row r="57" spans="1:12" ht="14.25" customHeight="1">
      <c r="A57" s="388" t="s">
        <v>14</v>
      </c>
      <c r="B57" s="388"/>
      <c r="C57" s="388"/>
      <c r="D57" s="186"/>
      <c r="E57" s="188"/>
      <c r="F57" s="188"/>
      <c r="G57" s="188"/>
      <c r="H57" s="388" t="s">
        <v>61</v>
      </c>
      <c r="I57" s="389"/>
      <c r="J57" s="389"/>
      <c r="K57" s="389"/>
      <c r="L57" s="192"/>
    </row>
    <row r="58" spans="1:12" ht="14.25" customHeight="1">
      <c r="A58" s="188"/>
      <c r="B58" s="188"/>
      <c r="C58" s="188"/>
      <c r="D58" s="186"/>
      <c r="E58" s="188"/>
      <c r="F58" s="188"/>
      <c r="G58" s="188"/>
      <c r="H58" s="188"/>
      <c r="I58" s="243"/>
      <c r="J58" s="243"/>
      <c r="K58" s="243"/>
      <c r="L58" s="192"/>
    </row>
    <row r="59" spans="1:12" ht="14.25" customHeight="1">
      <c r="A59" s="188"/>
      <c r="B59" s="188"/>
      <c r="C59" s="188"/>
      <c r="D59" s="186"/>
      <c r="E59" s="188"/>
      <c r="F59" s="188"/>
      <c r="G59" s="188"/>
      <c r="H59" s="188"/>
      <c r="I59" s="243"/>
      <c r="J59" s="243"/>
      <c r="K59" s="243"/>
      <c r="L59" s="192"/>
    </row>
    <row r="60" spans="1:12" ht="14.25" customHeight="1">
      <c r="A60" s="188"/>
      <c r="B60" s="188"/>
      <c r="C60" s="188"/>
      <c r="D60" s="186"/>
      <c r="E60" s="188"/>
      <c r="F60" s="188"/>
      <c r="G60" s="188"/>
      <c r="H60" s="188"/>
      <c r="I60" s="243"/>
      <c r="J60" s="243"/>
      <c r="K60" s="243"/>
      <c r="L60" s="192"/>
    </row>
    <row r="61" spans="1:12" ht="14.25" customHeight="1">
      <c r="A61" s="188"/>
      <c r="B61" s="188"/>
      <c r="C61" s="188"/>
      <c r="D61" s="186"/>
      <c r="E61" s="188"/>
      <c r="F61" s="188"/>
      <c r="G61" s="188"/>
      <c r="H61" s="188"/>
      <c r="I61" s="243"/>
      <c r="J61" s="243"/>
      <c r="K61" s="243"/>
      <c r="L61" s="192"/>
    </row>
    <row r="62" spans="1:12" ht="14.25" customHeight="1">
      <c r="A62" s="188"/>
      <c r="B62" s="188"/>
      <c r="C62" s="188"/>
      <c r="D62" s="186"/>
      <c r="E62" s="188"/>
      <c r="F62" s="188"/>
      <c r="G62" s="188"/>
      <c r="H62" s="188"/>
      <c r="I62" s="243"/>
      <c r="J62" s="243"/>
      <c r="K62" s="243"/>
      <c r="L62" s="192"/>
    </row>
    <row r="63" spans="1:12" ht="14.25" customHeight="1">
      <c r="A63" s="188"/>
      <c r="B63" s="188"/>
      <c r="C63" s="188"/>
      <c r="D63" s="186"/>
      <c r="E63" s="188"/>
      <c r="F63" s="188"/>
      <c r="G63" s="188"/>
      <c r="H63" s="188"/>
      <c r="I63" s="243"/>
      <c r="J63" s="243"/>
      <c r="K63" s="243"/>
      <c r="L63" s="192"/>
    </row>
    <row r="64" spans="1:12" ht="18" customHeight="1">
      <c r="A64" s="189" t="s">
        <v>62</v>
      </c>
      <c r="B64" s="190"/>
      <c r="C64" s="190"/>
      <c r="D64" s="190"/>
      <c r="E64" s="190"/>
      <c r="F64" s="190"/>
      <c r="G64" s="190"/>
      <c r="H64" s="223"/>
      <c r="I64" s="223"/>
      <c r="J64" s="223"/>
      <c r="K64" s="244"/>
      <c r="L64" s="192"/>
    </row>
    <row r="65" spans="1:7" ht="15">
      <c r="A65" s="51"/>
      <c r="B65" s="51"/>
      <c r="C65" s="51"/>
      <c r="D65" s="51"/>
      <c r="E65" s="51"/>
      <c r="F65" s="51"/>
      <c r="G65" s="51"/>
    </row>
    <row r="66" spans="1:7" ht="15">
      <c r="A66" s="51"/>
      <c r="B66" s="51"/>
      <c r="C66" s="51"/>
      <c r="D66" s="51"/>
      <c r="E66" s="51"/>
      <c r="F66" s="51"/>
      <c r="G66" s="51"/>
    </row>
    <row r="67" spans="1:7" ht="15">
      <c r="A67" s="52"/>
      <c r="B67" s="51"/>
      <c r="C67" s="51"/>
      <c r="D67" s="51"/>
      <c r="E67" s="51"/>
      <c r="F67" s="51"/>
      <c r="G67" s="51"/>
    </row>
  </sheetData>
  <sheetProtection sheet="1" objects="1" scenarios="1"/>
  <mergeCells count="58">
    <mergeCell ref="A1:K1"/>
    <mergeCell ref="C13:H13"/>
    <mergeCell ref="K6:K7"/>
    <mergeCell ref="A2:K2"/>
    <mergeCell ref="A15:B15"/>
    <mergeCell ref="C15:H15"/>
    <mergeCell ref="A13:B13"/>
    <mergeCell ref="A5:B5"/>
    <mergeCell ref="C5:G5"/>
    <mergeCell ref="C11:G11"/>
    <mergeCell ref="A9:B9"/>
    <mergeCell ref="C7:G7"/>
    <mergeCell ref="C9:G9"/>
    <mergeCell ref="A17:B17"/>
    <mergeCell ref="C17:H17"/>
    <mergeCell ref="B33:D33"/>
    <mergeCell ref="J29:J30"/>
    <mergeCell ref="A19:C19"/>
    <mergeCell ref="I25:I26"/>
    <mergeCell ref="I27:I28"/>
    <mergeCell ref="I29:I30"/>
    <mergeCell ref="A25:A26"/>
    <mergeCell ref="A27:A28"/>
    <mergeCell ref="K29:K30"/>
    <mergeCell ref="J31:J32"/>
    <mergeCell ref="K31:K32"/>
    <mergeCell ref="J25:J26"/>
    <mergeCell ref="K25:K26"/>
    <mergeCell ref="J27:J28"/>
    <mergeCell ref="K27:K28"/>
    <mergeCell ref="A29:A30"/>
    <mergeCell ref="B27:D28"/>
    <mergeCell ref="B29:D30"/>
    <mergeCell ref="B25:D26"/>
    <mergeCell ref="A34:B34"/>
    <mergeCell ref="B36:C36"/>
    <mergeCell ref="I31:I32"/>
    <mergeCell ref="A31:A32"/>
    <mergeCell ref="B31:D32"/>
    <mergeCell ref="A37:A38"/>
    <mergeCell ref="B37:C38"/>
    <mergeCell ref="J37:J38"/>
    <mergeCell ref="K37:K38"/>
    <mergeCell ref="I37:I38"/>
    <mergeCell ref="A39:C39"/>
    <mergeCell ref="A40:B40"/>
    <mergeCell ref="A44:C44"/>
    <mergeCell ref="K41:K42"/>
    <mergeCell ref="A41:A42"/>
    <mergeCell ref="B41:C42"/>
    <mergeCell ref="B43:D43"/>
    <mergeCell ref="J41:J42"/>
    <mergeCell ref="D41:G41"/>
    <mergeCell ref="D42:G42"/>
    <mergeCell ref="H56:K56"/>
    <mergeCell ref="H57:K57"/>
    <mergeCell ref="A56:C56"/>
    <mergeCell ref="A57:C57"/>
  </mergeCells>
  <printOptions horizontalCentered="1"/>
  <pageMargins left="0.7874015748031497" right="0.3937007874015748" top="0.984251968503937" bottom="0.3937007874015748" header="0.5118110236220472" footer="0.3937007874015748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OZ</cp:lastModifiedBy>
  <cp:lastPrinted>2007-02-15T07:55:06Z</cp:lastPrinted>
  <dcterms:created xsi:type="dcterms:W3CDTF">2003-02-23T10:56:38Z</dcterms:created>
  <dcterms:modified xsi:type="dcterms:W3CDTF">2009-07-31T07:10:54Z</dcterms:modified>
  <cp:category/>
  <cp:version/>
  <cp:contentType/>
  <cp:contentStatus/>
</cp:coreProperties>
</file>